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a.vuckovic\Downloads\EMS\"/>
    </mc:Choice>
  </mc:AlternateContent>
  <xr:revisionPtr revIDLastSave="0" documentId="13_ncr:1_{3266FD77-C84B-4AE4-9CDE-B9E44400B93D}" xr6:coauthVersionLast="47" xr6:coauthVersionMax="47" xr10:uidLastSave="{00000000-0000-0000-0000-000000000000}"/>
  <bookViews>
    <workbookView xWindow="-120" yWindow="-120" windowWidth="25440" windowHeight="15390" tabRatio="777" xr2:uid="{E58DBEEC-013E-4C67-8B96-B7A386BC44C3}"/>
  </bookViews>
  <sheets>
    <sheet name="Poc.strana" sheetId="4" r:id="rId1"/>
    <sheet name="Sadrzaj_Dinamika" sheetId="39" r:id="rId2"/>
    <sheet name="SatOpt2" sheetId="35" r:id="rId3"/>
    <sheet name="SatOpt2saKiM" sheetId="48" r:id="rId4"/>
    <sheet name="Bil_Ostv" sheetId="42" r:id="rId5"/>
    <sheet name="Proizvodnja" sheetId="52" r:id="rId6"/>
    <sheet name="Isporuka_Ostv" sheetId="47" r:id="rId7"/>
    <sheet name="Isporuka_Ostv_RezSnabd" sheetId="49" r:id="rId8"/>
    <sheet name="Isporuka_Ostv_SlobSnabd" sheetId="50" r:id="rId9"/>
    <sheet name="Isporuka-Ostvareno-Snabdevaci" sheetId="53" r:id="rId10"/>
    <sheet name="Isporuka_po_ZDS" sheetId="54" r:id="rId11"/>
  </sheets>
  <definedNames>
    <definedName name="_xlnm.Print_Area" localSheetId="4">Bil_Ostv!$A$1:$P$8</definedName>
    <definedName name="_xlnm.Print_Area" localSheetId="6">Isporuka_Ostv!$A$1:$Q$69</definedName>
    <definedName name="_xlnm.Print_Area" localSheetId="7">Isporuka_Ostv_RezSnabd!$A$1:$Q$47</definedName>
    <definedName name="_xlnm.Print_Area" localSheetId="8">Isporuka_Ostv_SlobSnabd!$A$1:$Q$47</definedName>
    <definedName name="_xlnm.Print_Area" localSheetId="9">'Isporuka-Ostvareno-Snabdevaci'!$A$1:$Q$47</definedName>
    <definedName name="_xlnm.Print_Area" localSheetId="0">Poc.strana!$A$1:$I$43</definedName>
    <definedName name="_xlnm.Print_Area" localSheetId="5">Proizvodnja!$A$1:$Q$108</definedName>
    <definedName name="_xlnm.Print_Area" localSheetId="1">Sadrzaj_Dinamika!$A$1:$F$19</definedName>
    <definedName name="_xlnm.Print_Area" localSheetId="2">SatOpt2!$A$1:$AD$23</definedName>
    <definedName name="_xlnm.Print_Area" localSheetId="3">SatOpt2saKiM!$A$1:$AD$23</definedName>
    <definedName name="_xlnm.Print_Titles" localSheetId="5">Proizvodnja!$7:$12</definedName>
    <definedName name="_xlnm.Print_Titles" localSheetId="1">Sadrzaj_Dinamika!$7:$11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7" i="52" l="1"/>
  <c r="Q58" i="52"/>
  <c r="F55" i="52"/>
  <c r="G55" i="52"/>
  <c r="H55" i="52"/>
  <c r="I55" i="52"/>
  <c r="J55" i="52"/>
  <c r="K55" i="52"/>
  <c r="K51" i="52" s="1"/>
  <c r="L55" i="52"/>
  <c r="M55" i="52"/>
  <c r="Q55" i="52" s="1"/>
  <c r="N55" i="52"/>
  <c r="O55" i="52"/>
  <c r="P55" i="52"/>
  <c r="E55" i="52"/>
  <c r="B7" i="54"/>
  <c r="P22" i="54"/>
  <c r="P21" i="54"/>
  <c r="P20" i="54"/>
  <c r="P19" i="54"/>
  <c r="P18" i="54"/>
  <c r="P17" i="54"/>
  <c r="P16" i="54"/>
  <c r="P15" i="54"/>
  <c r="P14" i="54"/>
  <c r="P13" i="54"/>
  <c r="O12" i="54"/>
  <c r="N12" i="54"/>
  <c r="M12" i="54"/>
  <c r="L12" i="54"/>
  <c r="K12" i="54"/>
  <c r="J12" i="54"/>
  <c r="I12" i="54"/>
  <c r="H12" i="54"/>
  <c r="G12" i="54"/>
  <c r="F12" i="54"/>
  <c r="E12" i="54"/>
  <c r="D12" i="54"/>
  <c r="B4" i="54"/>
  <c r="B3" i="54"/>
  <c r="O84" i="52"/>
  <c r="N84" i="52"/>
  <c r="E84" i="52"/>
  <c r="Q77" i="52"/>
  <c r="Q78" i="52"/>
  <c r="Q83" i="52"/>
  <c r="E89" i="52"/>
  <c r="E72" i="52"/>
  <c r="E91" i="52" s="1"/>
  <c r="E106" i="52" s="1"/>
  <c r="F72" i="52"/>
  <c r="G72" i="52"/>
  <c r="H72" i="52"/>
  <c r="I72" i="52"/>
  <c r="J72" i="52"/>
  <c r="K72" i="52"/>
  <c r="L72" i="52"/>
  <c r="M72" i="52"/>
  <c r="N72" i="52"/>
  <c r="O72" i="52"/>
  <c r="P72" i="52"/>
  <c r="Q71" i="52"/>
  <c r="P63" i="42"/>
  <c r="P61" i="42"/>
  <c r="P62" i="42"/>
  <c r="P64" i="42"/>
  <c r="Q70" i="52"/>
  <c r="B7" i="52"/>
  <c r="P21" i="42"/>
  <c r="Q34" i="47"/>
  <c r="Q33" i="47"/>
  <c r="P32" i="47"/>
  <c r="O32" i="47"/>
  <c r="N32" i="47"/>
  <c r="M32" i="47"/>
  <c r="L32" i="47"/>
  <c r="K32" i="47"/>
  <c r="J32" i="47"/>
  <c r="I32" i="47"/>
  <c r="H32" i="47"/>
  <c r="G32" i="47"/>
  <c r="F32" i="47"/>
  <c r="E32" i="47"/>
  <c r="Q32" i="47" s="1"/>
  <c r="Q31" i="47"/>
  <c r="Q30" i="47"/>
  <c r="P29" i="47"/>
  <c r="O29" i="47"/>
  <c r="N29" i="47"/>
  <c r="M29" i="47"/>
  <c r="L29" i="47"/>
  <c r="K29" i="47"/>
  <c r="J29" i="47"/>
  <c r="I29" i="47"/>
  <c r="H29" i="47"/>
  <c r="G29" i="47"/>
  <c r="F29" i="47"/>
  <c r="E29" i="47"/>
  <c r="Q29" i="47"/>
  <c r="Q28" i="47"/>
  <c r="Q27" i="47"/>
  <c r="Q26" i="47"/>
  <c r="E97" i="52"/>
  <c r="P26" i="42"/>
  <c r="D27" i="42"/>
  <c r="D24" i="42" s="1"/>
  <c r="F84" i="52"/>
  <c r="G84" i="52"/>
  <c r="H84" i="52"/>
  <c r="I84" i="52"/>
  <c r="J84" i="52"/>
  <c r="K84" i="52"/>
  <c r="L84" i="52"/>
  <c r="M84" i="52"/>
  <c r="P84" i="52"/>
  <c r="P91" i="52" s="1"/>
  <c r="P106" i="52" s="1"/>
  <c r="P97" i="52"/>
  <c r="O97" i="52"/>
  <c r="N97" i="52"/>
  <c r="M97" i="52"/>
  <c r="L97" i="52"/>
  <c r="K97" i="52"/>
  <c r="J97" i="52"/>
  <c r="I97" i="52"/>
  <c r="H97" i="52"/>
  <c r="G97" i="52"/>
  <c r="F97" i="52"/>
  <c r="Q96" i="52"/>
  <c r="Q95" i="52"/>
  <c r="Q94" i="52"/>
  <c r="Q90" i="52"/>
  <c r="Q86" i="52"/>
  <c r="Q87" i="52"/>
  <c r="Q88" i="52"/>
  <c r="F89" i="52"/>
  <c r="G89" i="52"/>
  <c r="G91" i="52" s="1"/>
  <c r="G106" i="52" s="1"/>
  <c r="H89" i="52"/>
  <c r="I89" i="52"/>
  <c r="J89" i="52"/>
  <c r="K89" i="52"/>
  <c r="K91" i="52" s="1"/>
  <c r="K106" i="52" s="1"/>
  <c r="L89" i="52"/>
  <c r="M89" i="52"/>
  <c r="N89" i="52"/>
  <c r="O89" i="52"/>
  <c r="O91" i="52" s="1"/>
  <c r="O106" i="52" s="1"/>
  <c r="P89" i="52"/>
  <c r="Q75" i="52"/>
  <c r="Q76" i="52"/>
  <c r="B4" i="52"/>
  <c r="B3" i="52"/>
  <c r="Q74" i="52"/>
  <c r="E50" i="42"/>
  <c r="F50" i="42"/>
  <c r="G50" i="42"/>
  <c r="H50" i="42"/>
  <c r="H48" i="42" s="1"/>
  <c r="H72" i="42" s="1"/>
  <c r="I50" i="42"/>
  <c r="J50" i="42"/>
  <c r="K50" i="42"/>
  <c r="L50" i="42"/>
  <c r="M50" i="42"/>
  <c r="N50" i="42"/>
  <c r="O50" i="42"/>
  <c r="D50" i="42"/>
  <c r="P50" i="42" s="1"/>
  <c r="P36" i="53"/>
  <c r="P15" i="53"/>
  <c r="P16" i="53"/>
  <c r="P17" i="53"/>
  <c r="P18" i="53"/>
  <c r="P19" i="53"/>
  <c r="P20" i="53"/>
  <c r="P21" i="53"/>
  <c r="P22" i="53"/>
  <c r="P23" i="53"/>
  <c r="P24" i="53"/>
  <c r="P25" i="53"/>
  <c r="P26" i="53"/>
  <c r="P27" i="53"/>
  <c r="P28" i="53"/>
  <c r="P29" i="53"/>
  <c r="P30" i="53"/>
  <c r="P31" i="53"/>
  <c r="P32" i="53"/>
  <c r="P33" i="53"/>
  <c r="P34" i="53"/>
  <c r="P35" i="53"/>
  <c r="P14" i="53"/>
  <c r="P13" i="53"/>
  <c r="O12" i="53"/>
  <c r="E12" i="53"/>
  <c r="F12" i="53"/>
  <c r="G12" i="53"/>
  <c r="H12" i="53"/>
  <c r="I12" i="53"/>
  <c r="J12" i="53"/>
  <c r="K12" i="53"/>
  <c r="L12" i="53"/>
  <c r="M12" i="53"/>
  <c r="N12" i="53"/>
  <c r="D12" i="53"/>
  <c r="B7" i="48"/>
  <c r="B7" i="35"/>
  <c r="D13" i="42"/>
  <c r="P16" i="42"/>
  <c r="E13" i="42"/>
  <c r="F13" i="42"/>
  <c r="F68" i="42"/>
  <c r="F70" i="42" s="1"/>
  <c r="G13" i="42"/>
  <c r="G68" i="42" s="1"/>
  <c r="G70" i="42"/>
  <c r="H13" i="42"/>
  <c r="H68" i="42"/>
  <c r="H70" i="42" s="1"/>
  <c r="I13" i="42"/>
  <c r="I34" i="42" s="1"/>
  <c r="J13" i="42"/>
  <c r="K13" i="42"/>
  <c r="L13" i="42"/>
  <c r="M13" i="42"/>
  <c r="N13" i="42"/>
  <c r="N68" i="42"/>
  <c r="N70" i="42" s="1"/>
  <c r="O13" i="42"/>
  <c r="O68" i="42" s="1"/>
  <c r="O70" i="42" s="1"/>
  <c r="B7" i="53"/>
  <c r="B4" i="53"/>
  <c r="B3" i="53"/>
  <c r="E73" i="42"/>
  <c r="F73" i="42"/>
  <c r="G73" i="42"/>
  <c r="H73" i="42"/>
  <c r="I73" i="42"/>
  <c r="J73" i="42"/>
  <c r="K73" i="42"/>
  <c r="L73" i="42"/>
  <c r="M73" i="42"/>
  <c r="N73" i="42"/>
  <c r="O73" i="42"/>
  <c r="D73" i="42"/>
  <c r="E15" i="52"/>
  <c r="E100" i="52" s="1"/>
  <c r="E61" i="52"/>
  <c r="E60" i="52"/>
  <c r="Q64" i="52"/>
  <c r="Q63" i="52"/>
  <c r="Q62" i="52"/>
  <c r="P61" i="52"/>
  <c r="P60" i="52" s="1"/>
  <c r="P65" i="52"/>
  <c r="P104" i="52"/>
  <c r="O61" i="52"/>
  <c r="O60" i="52" s="1"/>
  <c r="O65" i="52" s="1"/>
  <c r="O104" i="52"/>
  <c r="N61" i="52"/>
  <c r="N60" i="52" s="1"/>
  <c r="N65" i="52"/>
  <c r="M61" i="52"/>
  <c r="M60" i="52" s="1"/>
  <c r="M65" i="52"/>
  <c r="M104" i="52" s="1"/>
  <c r="L61" i="52"/>
  <c r="L60" i="52" s="1"/>
  <c r="L65" i="52"/>
  <c r="L104" i="52"/>
  <c r="K61" i="52"/>
  <c r="K60" i="52" s="1"/>
  <c r="K65" i="52" s="1"/>
  <c r="K104" i="52"/>
  <c r="J61" i="52"/>
  <c r="J60" i="52" s="1"/>
  <c r="J65" i="52"/>
  <c r="I61" i="52"/>
  <c r="I60" i="52" s="1"/>
  <c r="I65" i="52"/>
  <c r="I104" i="52"/>
  <c r="H61" i="52"/>
  <c r="H60" i="52" s="1"/>
  <c r="H65" i="52"/>
  <c r="H104" i="52"/>
  <c r="G61" i="52"/>
  <c r="G60" i="52" s="1"/>
  <c r="G65" i="52" s="1"/>
  <c r="G104" i="52"/>
  <c r="F61" i="52"/>
  <c r="F60" i="52" s="1"/>
  <c r="Q56" i="52"/>
  <c r="Q54" i="52"/>
  <c r="Q53" i="52"/>
  <c r="P52" i="52"/>
  <c r="O52" i="52"/>
  <c r="O51" i="52" s="1"/>
  <c r="N52" i="52"/>
  <c r="N51" i="52" s="1"/>
  <c r="M52" i="52"/>
  <c r="L52" i="52"/>
  <c r="L51" i="52" s="1"/>
  <c r="K52" i="52"/>
  <c r="J52" i="52"/>
  <c r="J51" i="52" s="1"/>
  <c r="I52" i="52"/>
  <c r="H52" i="52"/>
  <c r="G52" i="52"/>
  <c r="G51" i="52" s="1"/>
  <c r="F52" i="52"/>
  <c r="F51" i="52" s="1"/>
  <c r="E52" i="52"/>
  <c r="E51" i="52" s="1"/>
  <c r="Q50" i="52"/>
  <c r="Q49" i="52"/>
  <c r="Q48" i="52"/>
  <c r="P47" i="52"/>
  <c r="O47" i="52"/>
  <c r="N47" i="52"/>
  <c r="M47" i="52"/>
  <c r="L47" i="52"/>
  <c r="K47" i="52"/>
  <c r="J47" i="52"/>
  <c r="I47" i="52"/>
  <c r="H47" i="52"/>
  <c r="G47" i="52"/>
  <c r="F47" i="52"/>
  <c r="E47" i="52"/>
  <c r="Q47" i="52" s="1"/>
  <c r="Q46" i="52"/>
  <c r="Q45" i="52"/>
  <c r="Q44" i="52"/>
  <c r="Q43" i="52"/>
  <c r="Q42" i="52"/>
  <c r="Q41" i="52"/>
  <c r="P40" i="52"/>
  <c r="O40" i="52"/>
  <c r="O33" i="52" s="1"/>
  <c r="N40" i="52"/>
  <c r="N33" i="52" s="1"/>
  <c r="N59" i="52" s="1"/>
  <c r="M40" i="52"/>
  <c r="L40" i="52"/>
  <c r="K40" i="52"/>
  <c r="J40" i="52"/>
  <c r="J33" i="52" s="1"/>
  <c r="I40" i="52"/>
  <c r="H40" i="52"/>
  <c r="G40" i="52"/>
  <c r="F40" i="52"/>
  <c r="E40" i="52"/>
  <c r="Q39" i="52"/>
  <c r="Q38" i="52"/>
  <c r="Q37" i="52"/>
  <c r="Q36" i="52"/>
  <c r="Q35" i="52"/>
  <c r="P34" i="52"/>
  <c r="O34" i="52"/>
  <c r="N34" i="52"/>
  <c r="M34" i="52"/>
  <c r="L34" i="52"/>
  <c r="K34" i="52"/>
  <c r="J34" i="52"/>
  <c r="I34" i="52"/>
  <c r="H34" i="52"/>
  <c r="G34" i="52"/>
  <c r="F34" i="52"/>
  <c r="F33" i="52" s="1"/>
  <c r="E34" i="52"/>
  <c r="P29" i="52"/>
  <c r="O29" i="52"/>
  <c r="N29" i="52"/>
  <c r="M29" i="52"/>
  <c r="L29" i="52"/>
  <c r="K29" i="52"/>
  <c r="J29" i="52"/>
  <c r="I29" i="52"/>
  <c r="H29" i="52"/>
  <c r="G29" i="52"/>
  <c r="F29" i="52"/>
  <c r="E29" i="52"/>
  <c r="Q28" i="52"/>
  <c r="Q27" i="52"/>
  <c r="Q26" i="52"/>
  <c r="Q25" i="52"/>
  <c r="Q24" i="52"/>
  <c r="P23" i="52"/>
  <c r="O23" i="52"/>
  <c r="N23" i="52"/>
  <c r="N30" i="52" s="1"/>
  <c r="M23" i="52"/>
  <c r="L23" i="52"/>
  <c r="L21" i="52"/>
  <c r="K23" i="52"/>
  <c r="K30" i="52" s="1"/>
  <c r="J23" i="52"/>
  <c r="J21" i="52"/>
  <c r="J101" i="52" s="1"/>
  <c r="I23" i="52"/>
  <c r="H23" i="52"/>
  <c r="H21" i="52"/>
  <c r="G23" i="52"/>
  <c r="G30" i="52" s="1"/>
  <c r="F23" i="52"/>
  <c r="F21" i="52"/>
  <c r="E23" i="52"/>
  <c r="E30" i="52" s="1"/>
  <c r="Q22" i="52"/>
  <c r="Q20" i="52"/>
  <c r="Q19" i="52"/>
  <c r="Q18" i="52"/>
  <c r="Q17" i="52"/>
  <c r="Q16" i="52"/>
  <c r="P15" i="52"/>
  <c r="O15" i="52"/>
  <c r="O100" i="52"/>
  <c r="N15" i="52"/>
  <c r="N100" i="52" s="1"/>
  <c r="M15" i="52"/>
  <c r="M100" i="52"/>
  <c r="L15" i="52"/>
  <c r="L100" i="52" s="1"/>
  <c r="K15" i="52"/>
  <c r="K100" i="52"/>
  <c r="J15" i="52"/>
  <c r="J100" i="52" s="1"/>
  <c r="I15" i="52"/>
  <c r="I100" i="52"/>
  <c r="H15" i="52"/>
  <c r="H100" i="52" s="1"/>
  <c r="G15" i="52"/>
  <c r="G100" i="52"/>
  <c r="F15" i="52"/>
  <c r="F100" i="52" s="1"/>
  <c r="O54" i="42"/>
  <c r="N54" i="42"/>
  <c r="M54" i="42"/>
  <c r="L54" i="42"/>
  <c r="K54" i="42"/>
  <c r="J54" i="42"/>
  <c r="I54" i="42"/>
  <c r="H54" i="42"/>
  <c r="G54" i="42"/>
  <c r="F54" i="42"/>
  <c r="E54" i="42"/>
  <c r="D54" i="42"/>
  <c r="C73" i="42"/>
  <c r="C74" i="42"/>
  <c r="O69" i="42"/>
  <c r="N69" i="42"/>
  <c r="M69" i="42"/>
  <c r="L69" i="42"/>
  <c r="K69" i="42"/>
  <c r="J69" i="42"/>
  <c r="I69" i="42"/>
  <c r="H69" i="42"/>
  <c r="G69" i="42"/>
  <c r="F69" i="42"/>
  <c r="E69" i="42"/>
  <c r="D69" i="42"/>
  <c r="C69" i="42"/>
  <c r="C70" i="42" s="1"/>
  <c r="C68" i="42"/>
  <c r="O56" i="42"/>
  <c r="N56" i="42"/>
  <c r="M56" i="42"/>
  <c r="L56" i="42"/>
  <c r="K56" i="42"/>
  <c r="J56" i="42"/>
  <c r="I56" i="42"/>
  <c r="H56" i="42"/>
  <c r="G56" i="42"/>
  <c r="F56" i="42"/>
  <c r="E56" i="42"/>
  <c r="D56" i="42"/>
  <c r="P56" i="42"/>
  <c r="O55" i="42"/>
  <c r="N55" i="42"/>
  <c r="M55" i="42"/>
  <c r="L55" i="42"/>
  <c r="K55" i="42"/>
  <c r="J55" i="42"/>
  <c r="I55" i="42"/>
  <c r="H55" i="42"/>
  <c r="G55" i="42"/>
  <c r="F55" i="42"/>
  <c r="E55" i="42"/>
  <c r="D55" i="42"/>
  <c r="O51" i="42"/>
  <c r="N51" i="42"/>
  <c r="M51" i="42"/>
  <c r="L51" i="42"/>
  <c r="K51" i="42"/>
  <c r="J51" i="42"/>
  <c r="I51" i="42"/>
  <c r="I48" i="42"/>
  <c r="I72" i="42"/>
  <c r="I74" i="42" s="1"/>
  <c r="H51" i="42"/>
  <c r="G51" i="42"/>
  <c r="F51" i="42"/>
  <c r="E51" i="42"/>
  <c r="D51" i="42"/>
  <c r="O49" i="42"/>
  <c r="O48" i="42" s="1"/>
  <c r="N49" i="42"/>
  <c r="N48" i="42" s="1"/>
  <c r="N72" i="42" s="1"/>
  <c r="N74" i="42"/>
  <c r="M49" i="42"/>
  <c r="L49" i="42"/>
  <c r="K49" i="42"/>
  <c r="K48" i="42"/>
  <c r="K72" i="42" s="1"/>
  <c r="J49" i="42"/>
  <c r="J48" i="42" s="1"/>
  <c r="J72" i="42" s="1"/>
  <c r="J74" i="42" s="1"/>
  <c r="I49" i="42"/>
  <c r="H49" i="42"/>
  <c r="G49" i="42"/>
  <c r="G48" i="42"/>
  <c r="F49" i="42"/>
  <c r="E49" i="42"/>
  <c r="D49" i="42"/>
  <c r="P49" i="42" s="1"/>
  <c r="P44" i="42"/>
  <c r="P73" i="42" s="1"/>
  <c r="P43" i="42"/>
  <c r="O42" i="42"/>
  <c r="O40" i="42" s="1"/>
  <c r="O45" i="42" s="1"/>
  <c r="N42" i="42"/>
  <c r="N40" i="42"/>
  <c r="N45" i="42" s="1"/>
  <c r="M42" i="42"/>
  <c r="M40" i="42" s="1"/>
  <c r="M45" i="42" s="1"/>
  <c r="L42" i="42"/>
  <c r="K42" i="42"/>
  <c r="K40" i="42"/>
  <c r="K45" i="42" s="1"/>
  <c r="J42" i="42"/>
  <c r="J40" i="42"/>
  <c r="J45" i="42"/>
  <c r="I42" i="42"/>
  <c r="I40" i="42" s="1"/>
  <c r="I45" i="42" s="1"/>
  <c r="H42" i="42"/>
  <c r="H40" i="42" s="1"/>
  <c r="H45" i="42" s="1"/>
  <c r="H46" i="42" s="1"/>
  <c r="G42" i="42"/>
  <c r="G40" i="42" s="1"/>
  <c r="G45" i="42" s="1"/>
  <c r="F42" i="42"/>
  <c r="F40" i="42" s="1"/>
  <c r="F45" i="42" s="1"/>
  <c r="E42" i="42"/>
  <c r="D42" i="42"/>
  <c r="P41" i="42"/>
  <c r="L40" i="42"/>
  <c r="L45" i="42" s="1"/>
  <c r="E40" i="42"/>
  <c r="E45" i="42" s="1"/>
  <c r="P39" i="42"/>
  <c r="O38" i="42"/>
  <c r="O36" i="42" s="1"/>
  <c r="N38" i="42"/>
  <c r="N36" i="42" s="1"/>
  <c r="N46" i="42" s="1"/>
  <c r="M38" i="42"/>
  <c r="M36" i="42" s="1"/>
  <c r="M46" i="42" s="1"/>
  <c r="L38" i="42"/>
  <c r="L36" i="42" s="1"/>
  <c r="L46" i="42" s="1"/>
  <c r="K38" i="42"/>
  <c r="K36" i="42" s="1"/>
  <c r="K46" i="42" s="1"/>
  <c r="J38" i="42"/>
  <c r="J36" i="42" s="1"/>
  <c r="I38" i="42"/>
  <c r="I36" i="42"/>
  <c r="I46" i="42" s="1"/>
  <c r="H38" i="42"/>
  <c r="H36" i="42"/>
  <c r="G38" i="42"/>
  <c r="G36" i="42" s="1"/>
  <c r="G46" i="42" s="1"/>
  <c r="F38" i="42"/>
  <c r="F36" i="42"/>
  <c r="E38" i="42"/>
  <c r="D38" i="42"/>
  <c r="P37" i="42"/>
  <c r="P32" i="42"/>
  <c r="P69" i="42"/>
  <c r="P31" i="42"/>
  <c r="P30" i="42"/>
  <c r="P29" i="42"/>
  <c r="P28" i="42"/>
  <c r="O27" i="42"/>
  <c r="O24" i="42" s="1"/>
  <c r="N27" i="42"/>
  <c r="N24" i="42" s="1"/>
  <c r="N19" i="42" s="1"/>
  <c r="N33" i="42"/>
  <c r="N34" i="42"/>
  <c r="M27" i="42"/>
  <c r="M24" i="42"/>
  <c r="M53" i="42"/>
  <c r="M52" i="42"/>
  <c r="M57" i="42" s="1"/>
  <c r="L27" i="42"/>
  <c r="L24" i="42"/>
  <c r="L19" i="42"/>
  <c r="L33" i="42"/>
  <c r="L34" i="42" s="1"/>
  <c r="K27" i="42"/>
  <c r="K24" i="42"/>
  <c r="K19" i="42"/>
  <c r="K33" i="42" s="1"/>
  <c r="K34" i="42" s="1"/>
  <c r="J27" i="42"/>
  <c r="J24" i="42" s="1"/>
  <c r="I27" i="42"/>
  <c r="I24" i="42"/>
  <c r="I19" i="42" s="1"/>
  <c r="I33" i="42" s="1"/>
  <c r="I53" i="42"/>
  <c r="I52" i="42" s="1"/>
  <c r="I57" i="42" s="1"/>
  <c r="I58" i="42" s="1"/>
  <c r="H27" i="42"/>
  <c r="G27" i="42"/>
  <c r="G24" i="42"/>
  <c r="G53" i="42" s="1"/>
  <c r="G52" i="42" s="1"/>
  <c r="G19" i="42"/>
  <c r="G33" i="42" s="1"/>
  <c r="G34" i="42" s="1"/>
  <c r="F27" i="42"/>
  <c r="E27" i="42"/>
  <c r="E24" i="42"/>
  <c r="E53" i="42" s="1"/>
  <c r="E52" i="42" s="1"/>
  <c r="E57" i="42"/>
  <c r="P25" i="42"/>
  <c r="P23" i="42"/>
  <c r="P22" i="42"/>
  <c r="P20" i="42"/>
  <c r="P17" i="42"/>
  <c r="P15" i="42"/>
  <c r="P14" i="42"/>
  <c r="I68" i="42"/>
  <c r="I70" i="42" s="1"/>
  <c r="B7" i="50"/>
  <c r="B7" i="49"/>
  <c r="B7" i="47"/>
  <c r="B7" i="42"/>
  <c r="Q47" i="50"/>
  <c r="Q46" i="50"/>
  <c r="P45" i="50"/>
  <c r="O45" i="50"/>
  <c r="N45" i="50"/>
  <c r="M45" i="50"/>
  <c r="L45" i="50"/>
  <c r="K45" i="50"/>
  <c r="J45" i="50"/>
  <c r="I45" i="50"/>
  <c r="H45" i="50"/>
  <c r="G45" i="50"/>
  <c r="F45" i="50"/>
  <c r="Q45" i="50" s="1"/>
  <c r="E45" i="50"/>
  <c r="Q44" i="50"/>
  <c r="Q43" i="50"/>
  <c r="P42" i="50"/>
  <c r="O42" i="50"/>
  <c r="N42" i="50"/>
  <c r="M42" i="50"/>
  <c r="L42" i="50"/>
  <c r="K42" i="50"/>
  <c r="J42" i="50"/>
  <c r="I42" i="50"/>
  <c r="H42" i="50"/>
  <c r="G42" i="50"/>
  <c r="F42" i="50"/>
  <c r="E42" i="50"/>
  <c r="Q41" i="50"/>
  <c r="Q40" i="50"/>
  <c r="Q39" i="50"/>
  <c r="Q36" i="50"/>
  <c r="Q35" i="50"/>
  <c r="P34" i="50"/>
  <c r="O34" i="50"/>
  <c r="N34" i="50"/>
  <c r="M34" i="50"/>
  <c r="L34" i="50"/>
  <c r="K34" i="50"/>
  <c r="J34" i="50"/>
  <c r="I34" i="50"/>
  <c r="H34" i="50"/>
  <c r="G34" i="50"/>
  <c r="Q34" i="50"/>
  <c r="F34" i="50"/>
  <c r="E34" i="50"/>
  <c r="Q33" i="50"/>
  <c r="Q32" i="50"/>
  <c r="P31" i="50"/>
  <c r="O31" i="50"/>
  <c r="N31" i="50"/>
  <c r="M31" i="50"/>
  <c r="L31" i="50"/>
  <c r="K31" i="50"/>
  <c r="J31" i="50"/>
  <c r="I31" i="50"/>
  <c r="H31" i="50"/>
  <c r="G31" i="50"/>
  <c r="F31" i="50"/>
  <c r="Q31" i="50" s="1"/>
  <c r="E31" i="50"/>
  <c r="Q28" i="50"/>
  <c r="Q27" i="50"/>
  <c r="P26" i="50"/>
  <c r="O26" i="50"/>
  <c r="N26" i="50"/>
  <c r="M26" i="50"/>
  <c r="L26" i="50"/>
  <c r="K26" i="50"/>
  <c r="J26" i="50"/>
  <c r="I26" i="50"/>
  <c r="H26" i="50"/>
  <c r="G26" i="50"/>
  <c r="F26" i="50"/>
  <c r="E26" i="50"/>
  <c r="Q23" i="50"/>
  <c r="Q22" i="50"/>
  <c r="P21" i="50"/>
  <c r="O21" i="50"/>
  <c r="N21" i="50"/>
  <c r="M21" i="50"/>
  <c r="L21" i="50"/>
  <c r="K21" i="50"/>
  <c r="J21" i="50"/>
  <c r="I21" i="50"/>
  <c r="H21" i="50"/>
  <c r="G21" i="50"/>
  <c r="Q21" i="50" s="1"/>
  <c r="F21" i="50"/>
  <c r="E21" i="50"/>
  <c r="Q20" i="50"/>
  <c r="Q19" i="50"/>
  <c r="P18" i="50"/>
  <c r="O18" i="50"/>
  <c r="N18" i="50"/>
  <c r="M18" i="50"/>
  <c r="L18" i="50"/>
  <c r="K18" i="50"/>
  <c r="J18" i="50"/>
  <c r="I18" i="50"/>
  <c r="H18" i="50"/>
  <c r="G18" i="50"/>
  <c r="Q18" i="50"/>
  <c r="F18" i="50"/>
  <c r="E18" i="50"/>
  <c r="Q17" i="50"/>
  <c r="Q16" i="50"/>
  <c r="Q15" i="50"/>
  <c r="B4" i="50"/>
  <c r="B3" i="50"/>
  <c r="Q47" i="49"/>
  <c r="Q46" i="49"/>
  <c r="P45" i="49"/>
  <c r="O45" i="49"/>
  <c r="N45" i="49"/>
  <c r="M45" i="49"/>
  <c r="L45" i="49"/>
  <c r="K45" i="49"/>
  <c r="J45" i="49"/>
  <c r="I45" i="49"/>
  <c r="H45" i="49"/>
  <c r="G45" i="49"/>
  <c r="Q45" i="49"/>
  <c r="F45" i="49"/>
  <c r="E45" i="49"/>
  <c r="Q44" i="49"/>
  <c r="Q43" i="49"/>
  <c r="P42" i="49"/>
  <c r="O42" i="49"/>
  <c r="N42" i="49"/>
  <c r="M42" i="49"/>
  <c r="L42" i="49"/>
  <c r="K42" i="49"/>
  <c r="J42" i="49"/>
  <c r="I42" i="49"/>
  <c r="H42" i="49"/>
  <c r="G42" i="49"/>
  <c r="F42" i="49"/>
  <c r="E42" i="49"/>
  <c r="Q42" i="49" s="1"/>
  <c r="Q41" i="49"/>
  <c r="Q40" i="49"/>
  <c r="Q39" i="49"/>
  <c r="Q36" i="49"/>
  <c r="Q35" i="49"/>
  <c r="P34" i="49"/>
  <c r="O34" i="49"/>
  <c r="N34" i="49"/>
  <c r="M34" i="49"/>
  <c r="L34" i="49"/>
  <c r="K34" i="49"/>
  <c r="J34" i="49"/>
  <c r="I34" i="49"/>
  <c r="H34" i="49"/>
  <c r="G34" i="49"/>
  <c r="F34" i="49"/>
  <c r="E34" i="49"/>
  <c r="Q34" i="49"/>
  <c r="Q33" i="49"/>
  <c r="Q32" i="49"/>
  <c r="P31" i="49"/>
  <c r="O31" i="49"/>
  <c r="N31" i="49"/>
  <c r="M31" i="49"/>
  <c r="L31" i="49"/>
  <c r="K31" i="49"/>
  <c r="J31" i="49"/>
  <c r="I31" i="49"/>
  <c r="H31" i="49"/>
  <c r="G31" i="49"/>
  <c r="Q31" i="49" s="1"/>
  <c r="F31" i="49"/>
  <c r="E31" i="49"/>
  <c r="Q28" i="49"/>
  <c r="Q27" i="49"/>
  <c r="P26" i="49"/>
  <c r="O26" i="49"/>
  <c r="N26" i="49"/>
  <c r="M26" i="49"/>
  <c r="L26" i="49"/>
  <c r="K26" i="49"/>
  <c r="J26" i="49"/>
  <c r="I26" i="49"/>
  <c r="H26" i="49"/>
  <c r="G26" i="49"/>
  <c r="F26" i="49"/>
  <c r="E26" i="49"/>
  <c r="Q26" i="49" s="1"/>
  <c r="Q23" i="49"/>
  <c r="Q22" i="49"/>
  <c r="P21" i="49"/>
  <c r="O21" i="49"/>
  <c r="N21" i="49"/>
  <c r="M21" i="49"/>
  <c r="L21" i="49"/>
  <c r="K21" i="49"/>
  <c r="J21" i="49"/>
  <c r="I21" i="49"/>
  <c r="H21" i="49"/>
  <c r="G21" i="49"/>
  <c r="F21" i="49"/>
  <c r="E21" i="49"/>
  <c r="Q20" i="49"/>
  <c r="Q19" i="49"/>
  <c r="P18" i="49"/>
  <c r="O18" i="49"/>
  <c r="N18" i="49"/>
  <c r="M18" i="49"/>
  <c r="L18" i="49"/>
  <c r="K18" i="49"/>
  <c r="J18" i="49"/>
  <c r="I18" i="49"/>
  <c r="H18" i="49"/>
  <c r="G18" i="49"/>
  <c r="F18" i="49"/>
  <c r="E18" i="49"/>
  <c r="Q17" i="49"/>
  <c r="Q16" i="49"/>
  <c r="Q15" i="49"/>
  <c r="B4" i="49"/>
  <c r="B3" i="49"/>
  <c r="Q69" i="47"/>
  <c r="Q68" i="47"/>
  <c r="P67" i="47"/>
  <c r="O67" i="47"/>
  <c r="N67" i="47"/>
  <c r="M67" i="47"/>
  <c r="L67" i="47"/>
  <c r="K67" i="47"/>
  <c r="J67" i="47"/>
  <c r="I67" i="47"/>
  <c r="H67" i="47"/>
  <c r="G67" i="47"/>
  <c r="F67" i="47"/>
  <c r="E67" i="47"/>
  <c r="Q67" i="47" s="1"/>
  <c r="Q66" i="47"/>
  <c r="Q65" i="47"/>
  <c r="P64" i="47"/>
  <c r="O64" i="47"/>
  <c r="N64" i="47"/>
  <c r="M64" i="47"/>
  <c r="L64" i="47"/>
  <c r="K64" i="47"/>
  <c r="J64" i="47"/>
  <c r="I64" i="47"/>
  <c r="H64" i="47"/>
  <c r="G64" i="47"/>
  <c r="F64" i="47"/>
  <c r="E64" i="47"/>
  <c r="Q63" i="47"/>
  <c r="Q62" i="47"/>
  <c r="Q61" i="47"/>
  <c r="Q58" i="47"/>
  <c r="Q57" i="47"/>
  <c r="P56" i="47"/>
  <c r="O56" i="47"/>
  <c r="N56" i="47"/>
  <c r="M56" i="47"/>
  <c r="L56" i="47"/>
  <c r="K56" i="47"/>
  <c r="J56" i="47"/>
  <c r="I56" i="47"/>
  <c r="H56" i="47"/>
  <c r="G56" i="47"/>
  <c r="F56" i="47"/>
  <c r="Q56" i="47" s="1"/>
  <c r="E56" i="47"/>
  <c r="Q55" i="47"/>
  <c r="Q54" i="47"/>
  <c r="P53" i="47"/>
  <c r="O53" i="47"/>
  <c r="N53" i="47"/>
  <c r="M53" i="47"/>
  <c r="L53" i="47"/>
  <c r="K53" i="47"/>
  <c r="J53" i="47"/>
  <c r="I53" i="47"/>
  <c r="H53" i="47"/>
  <c r="G53" i="47"/>
  <c r="F53" i="47"/>
  <c r="E53" i="47"/>
  <c r="Q53" i="47" s="1"/>
  <c r="Q50" i="47"/>
  <c r="Q49" i="47"/>
  <c r="P48" i="47"/>
  <c r="O48" i="47"/>
  <c r="N48" i="47"/>
  <c r="M48" i="47"/>
  <c r="L48" i="47"/>
  <c r="K48" i="47"/>
  <c r="J48" i="47"/>
  <c r="I48" i="47"/>
  <c r="H48" i="47"/>
  <c r="G48" i="47"/>
  <c r="Q48" i="47" s="1"/>
  <c r="F48" i="47"/>
  <c r="E48" i="47"/>
  <c r="Q45" i="47"/>
  <c r="Q44" i="47"/>
  <c r="P43" i="47"/>
  <c r="O43" i="47"/>
  <c r="N43" i="47"/>
  <c r="M43" i="47"/>
  <c r="L43" i="47"/>
  <c r="K43" i="47"/>
  <c r="J43" i="47"/>
  <c r="I43" i="47"/>
  <c r="H43" i="47"/>
  <c r="G43" i="47"/>
  <c r="Q43" i="47" s="1"/>
  <c r="F43" i="47"/>
  <c r="E43" i="47"/>
  <c r="Q42" i="47"/>
  <c r="Q41" i="47"/>
  <c r="P40" i="47"/>
  <c r="O40" i="47"/>
  <c r="N40" i="47"/>
  <c r="M40" i="47"/>
  <c r="L40" i="47"/>
  <c r="K40" i="47"/>
  <c r="J40" i="47"/>
  <c r="I40" i="47"/>
  <c r="H40" i="47"/>
  <c r="G40" i="47"/>
  <c r="F40" i="47"/>
  <c r="E40" i="47"/>
  <c r="Q40" i="47" s="1"/>
  <c r="Q39" i="47"/>
  <c r="Q38" i="47"/>
  <c r="Q37" i="47"/>
  <c r="Q23" i="47"/>
  <c r="Q22" i="47"/>
  <c r="P21" i="47"/>
  <c r="O21" i="47"/>
  <c r="N21" i="47"/>
  <c r="M21" i="47"/>
  <c r="L21" i="47"/>
  <c r="K21" i="47"/>
  <c r="J21" i="47"/>
  <c r="I21" i="47"/>
  <c r="H21" i="47"/>
  <c r="G21" i="47"/>
  <c r="F21" i="47"/>
  <c r="E21" i="47"/>
  <c r="Q21" i="47" s="1"/>
  <c r="Q20" i="47"/>
  <c r="Q19" i="47"/>
  <c r="P18" i="47"/>
  <c r="O18" i="47"/>
  <c r="N18" i="47"/>
  <c r="M18" i="47"/>
  <c r="L18" i="47"/>
  <c r="K18" i="47"/>
  <c r="J18" i="47"/>
  <c r="I18" i="47"/>
  <c r="H18" i="47"/>
  <c r="G18" i="47"/>
  <c r="F18" i="47"/>
  <c r="E18" i="47"/>
  <c r="Q17" i="47"/>
  <c r="Q16" i="47"/>
  <c r="Q15" i="47"/>
  <c r="AG13" i="48"/>
  <c r="AF13" i="48"/>
  <c r="AA378" i="48"/>
  <c r="AA377" i="48"/>
  <c r="AA376" i="48"/>
  <c r="AA375" i="48"/>
  <c r="AA374" i="48"/>
  <c r="AA373" i="48"/>
  <c r="AA372" i="48"/>
  <c r="AA371" i="48"/>
  <c r="AA370" i="48"/>
  <c r="AA369" i="48"/>
  <c r="AA368" i="48"/>
  <c r="AA367" i="48"/>
  <c r="AA366" i="48"/>
  <c r="AA365" i="48"/>
  <c r="AA364" i="48"/>
  <c r="AA363" i="48"/>
  <c r="AA362" i="48"/>
  <c r="AA361" i="48"/>
  <c r="AA360" i="48"/>
  <c r="AA359" i="48"/>
  <c r="AA358" i="48"/>
  <c r="AA357" i="48"/>
  <c r="AA356" i="48"/>
  <c r="AA355" i="48"/>
  <c r="AA354" i="48"/>
  <c r="AA353" i="48"/>
  <c r="AA352" i="48"/>
  <c r="AA351" i="48"/>
  <c r="AA350" i="48"/>
  <c r="AA349" i="48"/>
  <c r="AA348" i="48"/>
  <c r="AA347" i="48"/>
  <c r="AA346" i="48"/>
  <c r="AA345" i="48"/>
  <c r="AA344" i="48"/>
  <c r="AA343" i="48"/>
  <c r="AA342" i="48"/>
  <c r="AA341" i="48"/>
  <c r="AA340" i="48"/>
  <c r="AA339" i="48"/>
  <c r="AA338" i="48"/>
  <c r="AA337" i="48"/>
  <c r="AA336" i="48"/>
  <c r="AA335" i="48"/>
  <c r="AA334" i="48"/>
  <c r="AA333" i="48"/>
  <c r="AA332" i="48"/>
  <c r="AA331" i="48"/>
  <c r="AA330" i="48"/>
  <c r="AA329" i="48"/>
  <c r="AA328" i="48"/>
  <c r="AA327" i="48"/>
  <c r="AA326" i="48"/>
  <c r="AA325" i="48"/>
  <c r="AA324" i="48"/>
  <c r="AA323" i="48"/>
  <c r="AA322" i="48"/>
  <c r="AA321" i="48"/>
  <c r="AA320" i="48"/>
  <c r="AA319" i="48"/>
  <c r="AA318" i="48"/>
  <c r="AA317" i="48"/>
  <c r="AA316" i="48"/>
  <c r="AA315" i="48"/>
  <c r="AA314" i="48"/>
  <c r="AA313" i="48"/>
  <c r="AA312" i="48"/>
  <c r="AA311" i="48"/>
  <c r="AA310" i="48"/>
  <c r="AA309" i="48"/>
  <c r="AA308" i="48"/>
  <c r="AA307" i="48"/>
  <c r="AA306" i="48"/>
  <c r="AA305" i="48"/>
  <c r="AA304" i="48"/>
  <c r="AA303" i="48"/>
  <c r="AA302" i="48"/>
  <c r="AA301" i="48"/>
  <c r="AA300" i="48"/>
  <c r="AA299" i="48"/>
  <c r="AA298" i="48"/>
  <c r="AA297" i="48"/>
  <c r="AA296" i="48"/>
  <c r="AA295" i="48"/>
  <c r="AA294" i="48"/>
  <c r="AA293" i="48"/>
  <c r="AA292" i="48"/>
  <c r="AA291" i="48"/>
  <c r="AA290" i="48"/>
  <c r="AA289" i="48"/>
  <c r="AA288" i="48"/>
  <c r="AA287" i="48"/>
  <c r="AA286" i="48"/>
  <c r="AA285" i="48"/>
  <c r="AA284" i="48"/>
  <c r="AA283" i="48"/>
  <c r="AA282" i="48"/>
  <c r="AA281" i="48"/>
  <c r="AA280" i="48"/>
  <c r="AA279" i="48"/>
  <c r="AA278" i="48"/>
  <c r="AA277" i="48"/>
  <c r="AA276" i="48"/>
  <c r="AA275" i="48"/>
  <c r="AA274" i="48"/>
  <c r="AA273" i="48"/>
  <c r="AA272" i="48"/>
  <c r="AA271" i="48"/>
  <c r="AA270" i="48"/>
  <c r="AA269" i="48"/>
  <c r="AA268" i="48"/>
  <c r="AA267" i="48"/>
  <c r="AA266" i="48"/>
  <c r="AA265" i="48"/>
  <c r="AA264" i="48"/>
  <c r="AA263" i="48"/>
  <c r="AA262" i="48"/>
  <c r="AA261" i="48"/>
  <c r="AA260" i="48"/>
  <c r="AA259" i="48"/>
  <c r="AA258" i="48"/>
  <c r="AA257" i="48"/>
  <c r="AA256" i="48"/>
  <c r="AA255" i="48"/>
  <c r="AA254" i="48"/>
  <c r="AA253" i="48"/>
  <c r="AA252" i="48"/>
  <c r="AA251" i="48"/>
  <c r="AA250" i="48"/>
  <c r="AA249" i="48"/>
  <c r="AA248" i="48"/>
  <c r="AA247" i="48"/>
  <c r="AA246" i="48"/>
  <c r="AA245" i="48"/>
  <c r="AA244" i="48"/>
  <c r="AA243" i="48"/>
  <c r="AA242" i="48"/>
  <c r="AA241" i="48"/>
  <c r="AA240" i="48"/>
  <c r="AA239" i="48"/>
  <c r="AA238" i="48"/>
  <c r="AA237" i="48"/>
  <c r="AA236" i="48"/>
  <c r="AA235" i="48"/>
  <c r="AA234" i="48"/>
  <c r="AA233" i="48"/>
  <c r="AA232" i="48"/>
  <c r="AA231" i="48"/>
  <c r="AA230" i="48"/>
  <c r="AA229" i="48"/>
  <c r="AA228" i="48"/>
  <c r="AA227" i="48"/>
  <c r="AA226" i="48"/>
  <c r="AA225" i="48"/>
  <c r="AA224" i="48"/>
  <c r="AA223" i="48"/>
  <c r="AA222" i="48"/>
  <c r="AA221" i="48"/>
  <c r="AA220" i="48"/>
  <c r="AA219" i="48"/>
  <c r="AA218" i="48"/>
  <c r="AA217" i="48"/>
  <c r="AA216" i="48"/>
  <c r="AA215" i="48"/>
  <c r="AA214" i="48"/>
  <c r="AA213" i="48"/>
  <c r="AA212" i="48"/>
  <c r="AA211" i="48"/>
  <c r="AA210" i="48"/>
  <c r="AA209" i="48"/>
  <c r="AA208" i="48"/>
  <c r="AA207" i="48"/>
  <c r="AA206" i="48"/>
  <c r="AA205" i="48"/>
  <c r="AA204" i="48"/>
  <c r="AA203" i="48"/>
  <c r="AA202" i="48"/>
  <c r="AA201" i="48"/>
  <c r="AA200" i="48"/>
  <c r="AA199" i="48"/>
  <c r="AA198" i="48"/>
  <c r="AA197" i="48"/>
  <c r="AA196" i="48"/>
  <c r="AA195" i="48"/>
  <c r="AA194" i="48"/>
  <c r="AA193" i="48"/>
  <c r="AA192" i="48"/>
  <c r="AA191" i="48"/>
  <c r="AA190" i="48"/>
  <c r="AA189" i="48"/>
  <c r="AA188" i="48"/>
  <c r="AA187" i="48"/>
  <c r="AA186" i="48"/>
  <c r="AA185" i="48"/>
  <c r="AA184" i="48"/>
  <c r="AA183" i="48"/>
  <c r="AA182" i="48"/>
  <c r="AA181" i="48"/>
  <c r="AA180" i="48"/>
  <c r="AA179" i="48"/>
  <c r="AA178" i="48"/>
  <c r="AA177" i="48"/>
  <c r="AA176" i="48"/>
  <c r="AA175" i="48"/>
  <c r="AA174" i="48"/>
  <c r="AA173" i="48"/>
  <c r="AA172" i="48"/>
  <c r="AA171" i="48"/>
  <c r="AA170" i="48"/>
  <c r="AA169" i="48"/>
  <c r="AA168" i="48"/>
  <c r="AA167" i="48"/>
  <c r="AA166" i="48"/>
  <c r="AA165" i="48"/>
  <c r="AA164" i="48"/>
  <c r="AA163" i="48"/>
  <c r="AA162" i="48"/>
  <c r="AA161" i="48"/>
  <c r="AA160" i="48"/>
  <c r="AA159" i="48"/>
  <c r="AA158" i="48"/>
  <c r="AA157" i="48"/>
  <c r="AA156" i="48"/>
  <c r="AA155" i="48"/>
  <c r="AA154" i="48"/>
  <c r="AA153" i="48"/>
  <c r="AA152" i="48"/>
  <c r="AA151" i="48"/>
  <c r="AA150" i="48"/>
  <c r="AA149" i="48"/>
  <c r="AA148" i="48"/>
  <c r="AA147" i="48"/>
  <c r="AA146" i="48"/>
  <c r="AA145" i="48"/>
  <c r="AA144" i="48"/>
  <c r="AA143" i="48"/>
  <c r="AA142" i="48"/>
  <c r="AA141" i="48"/>
  <c r="AA140" i="48"/>
  <c r="AA139" i="48"/>
  <c r="AA138" i="48"/>
  <c r="AA137" i="48"/>
  <c r="AA136" i="48"/>
  <c r="AA135" i="48"/>
  <c r="AA134" i="48"/>
  <c r="AA133" i="48"/>
  <c r="AA132" i="48"/>
  <c r="AA131" i="48"/>
  <c r="AA130" i="48"/>
  <c r="AA129" i="48"/>
  <c r="AA128" i="48"/>
  <c r="AA127" i="48"/>
  <c r="AA126" i="48"/>
  <c r="AA125" i="48"/>
  <c r="AA124" i="48"/>
  <c r="AA123" i="48"/>
  <c r="AA122" i="48"/>
  <c r="AA121" i="48"/>
  <c r="AA120" i="48"/>
  <c r="AA119" i="48"/>
  <c r="AA118" i="48"/>
  <c r="AA117" i="48"/>
  <c r="AA116" i="48"/>
  <c r="AA115" i="48"/>
  <c r="AA114" i="48"/>
  <c r="AA113" i="48"/>
  <c r="AA112" i="48"/>
  <c r="AA111" i="48"/>
  <c r="AA110" i="48"/>
  <c r="AA109" i="48"/>
  <c r="AA108" i="48"/>
  <c r="AA107" i="48"/>
  <c r="AA106" i="48"/>
  <c r="AA105" i="48"/>
  <c r="AA104" i="48"/>
  <c r="AA103" i="48"/>
  <c r="AA102" i="48"/>
  <c r="AA101" i="48"/>
  <c r="AA100" i="48"/>
  <c r="AA99" i="48"/>
  <c r="AA98" i="48"/>
  <c r="AA97" i="48"/>
  <c r="AA96" i="48"/>
  <c r="AA95" i="48"/>
  <c r="AA94" i="48"/>
  <c r="AA93" i="48"/>
  <c r="AA92" i="48"/>
  <c r="AA91" i="48"/>
  <c r="AA90" i="48"/>
  <c r="AA89" i="48"/>
  <c r="AA88" i="48"/>
  <c r="AA87" i="48"/>
  <c r="AA86" i="48"/>
  <c r="AA85" i="48"/>
  <c r="AA84" i="48"/>
  <c r="AA83" i="48"/>
  <c r="AA82" i="48"/>
  <c r="AA81" i="48"/>
  <c r="AA80" i="48"/>
  <c r="AA79" i="48"/>
  <c r="AA78" i="48"/>
  <c r="AA77" i="48"/>
  <c r="AA76" i="48"/>
  <c r="AA75" i="48"/>
  <c r="AA74" i="48"/>
  <c r="AA73" i="48"/>
  <c r="AA72" i="48"/>
  <c r="AA71" i="48"/>
  <c r="AA70" i="48"/>
  <c r="AA69" i="48"/>
  <c r="AA68" i="48"/>
  <c r="AA67" i="48"/>
  <c r="AA66" i="48"/>
  <c r="AA65" i="48"/>
  <c r="AA64" i="48"/>
  <c r="AA63" i="48"/>
  <c r="AA62" i="48"/>
  <c r="AA61" i="48"/>
  <c r="AA60" i="48"/>
  <c r="AA59" i="48"/>
  <c r="AA58" i="48"/>
  <c r="AA57" i="48"/>
  <c r="AA56" i="48"/>
  <c r="AA55" i="48"/>
  <c r="AA54" i="48"/>
  <c r="AA53" i="48"/>
  <c r="AA52" i="48"/>
  <c r="AA51" i="48"/>
  <c r="AA50" i="48"/>
  <c r="AA49" i="48"/>
  <c r="AA48" i="48"/>
  <c r="AA47" i="48"/>
  <c r="AA46" i="48"/>
  <c r="AA45" i="48"/>
  <c r="AA44" i="48"/>
  <c r="AA43" i="48"/>
  <c r="AA42" i="48"/>
  <c r="AA41" i="48"/>
  <c r="AA40" i="48"/>
  <c r="AA39" i="48"/>
  <c r="AA38" i="48"/>
  <c r="AA37" i="48"/>
  <c r="AA36" i="48"/>
  <c r="AA35" i="48"/>
  <c r="AA34" i="48"/>
  <c r="AA33" i="48"/>
  <c r="AA32" i="48"/>
  <c r="AA31" i="48"/>
  <c r="AA30" i="48"/>
  <c r="AA29" i="48"/>
  <c r="AA28" i="48"/>
  <c r="AA27" i="48"/>
  <c r="AA26" i="48"/>
  <c r="AA25" i="48"/>
  <c r="AA24" i="48"/>
  <c r="AA23" i="48"/>
  <c r="AA22" i="48"/>
  <c r="AA21" i="48"/>
  <c r="AA20" i="48"/>
  <c r="AA19" i="48"/>
  <c r="AA18" i="48"/>
  <c r="AA17" i="48"/>
  <c r="AA16" i="48"/>
  <c r="AA15" i="48"/>
  <c r="AA14" i="48"/>
  <c r="AH13" i="48" s="1"/>
  <c r="AA13" i="48"/>
  <c r="AA378" i="35"/>
  <c r="AA377" i="35"/>
  <c r="AA376" i="35"/>
  <c r="AA375" i="35"/>
  <c r="AA374" i="35"/>
  <c r="AA373" i="35"/>
  <c r="AA372" i="35"/>
  <c r="AA371" i="35"/>
  <c r="AA370" i="35"/>
  <c r="AA369" i="35"/>
  <c r="AA368" i="35"/>
  <c r="AA367" i="35"/>
  <c r="AA366" i="35"/>
  <c r="AA365" i="35"/>
  <c r="AA364" i="35"/>
  <c r="AA363" i="35"/>
  <c r="AA362" i="35"/>
  <c r="AA361" i="35"/>
  <c r="AA360" i="35"/>
  <c r="AA359" i="35"/>
  <c r="AA358" i="35"/>
  <c r="AA357" i="35"/>
  <c r="AA356" i="35"/>
  <c r="AA355" i="35"/>
  <c r="AA354" i="35"/>
  <c r="AA353" i="35"/>
  <c r="AA352" i="35"/>
  <c r="AA351" i="35"/>
  <c r="AA350" i="35"/>
  <c r="AA349" i="35"/>
  <c r="AA348" i="35"/>
  <c r="AA347" i="35"/>
  <c r="AA346" i="35"/>
  <c r="AA345" i="35"/>
  <c r="AA344" i="35"/>
  <c r="AA343" i="35"/>
  <c r="AA342" i="35"/>
  <c r="AA341" i="35"/>
  <c r="AA340" i="35"/>
  <c r="AA339" i="35"/>
  <c r="AA338" i="35"/>
  <c r="AA337" i="35"/>
  <c r="AA336" i="35"/>
  <c r="AA335" i="35"/>
  <c r="AA334" i="35"/>
  <c r="AA333" i="35"/>
  <c r="AA332" i="35"/>
  <c r="AA331" i="35"/>
  <c r="AA330" i="35"/>
  <c r="AA329" i="35"/>
  <c r="AA328" i="35"/>
  <c r="AA327" i="35"/>
  <c r="AA326" i="35"/>
  <c r="AA325" i="35"/>
  <c r="AA324" i="35"/>
  <c r="AA323" i="35"/>
  <c r="AA322" i="35"/>
  <c r="AA321" i="35"/>
  <c r="AA320" i="35"/>
  <c r="AA319" i="35"/>
  <c r="AA318" i="35"/>
  <c r="AA317" i="35"/>
  <c r="AA316" i="35"/>
  <c r="AA315" i="35"/>
  <c r="AA314" i="35"/>
  <c r="AA313" i="35"/>
  <c r="AA312" i="35"/>
  <c r="AA311" i="35"/>
  <c r="AA310" i="35"/>
  <c r="AA309" i="35"/>
  <c r="AA308" i="35"/>
  <c r="AA307" i="35"/>
  <c r="AA306" i="35"/>
  <c r="AA305" i="35"/>
  <c r="AA304" i="35"/>
  <c r="AA303" i="35"/>
  <c r="AA302" i="35"/>
  <c r="AA301" i="35"/>
  <c r="AA300" i="35"/>
  <c r="AA299" i="35"/>
  <c r="AA298" i="35"/>
  <c r="AA297" i="35"/>
  <c r="AA296" i="35"/>
  <c r="AA295" i="35"/>
  <c r="AA294" i="35"/>
  <c r="AA293" i="35"/>
  <c r="AA292" i="35"/>
  <c r="AA291" i="35"/>
  <c r="AA290" i="35"/>
  <c r="AA289" i="35"/>
  <c r="AA288" i="35"/>
  <c r="AA287" i="35"/>
  <c r="AA286" i="35"/>
  <c r="AA285" i="35"/>
  <c r="AA284" i="35"/>
  <c r="AA283" i="35"/>
  <c r="AA282" i="35"/>
  <c r="AA281" i="35"/>
  <c r="AA280" i="35"/>
  <c r="AA279" i="35"/>
  <c r="AA278" i="35"/>
  <c r="AA277" i="35"/>
  <c r="AA276" i="35"/>
  <c r="AA275" i="35"/>
  <c r="AA274" i="35"/>
  <c r="AA273" i="35"/>
  <c r="AA272" i="35"/>
  <c r="AA271" i="35"/>
  <c r="AA270" i="35"/>
  <c r="AA269" i="35"/>
  <c r="AA268" i="35"/>
  <c r="AA267" i="35"/>
  <c r="AA266" i="35"/>
  <c r="AA265" i="35"/>
  <c r="AA264" i="35"/>
  <c r="AA263" i="35"/>
  <c r="AA262" i="35"/>
  <c r="AA261" i="35"/>
  <c r="AA260" i="35"/>
  <c r="AA259" i="35"/>
  <c r="AA258" i="35"/>
  <c r="AA257" i="35"/>
  <c r="AA256" i="35"/>
  <c r="AA255" i="35"/>
  <c r="AA254" i="35"/>
  <c r="AA253" i="35"/>
  <c r="AA252" i="35"/>
  <c r="AA251" i="35"/>
  <c r="AA250" i="35"/>
  <c r="AA249" i="35"/>
  <c r="AA248" i="35"/>
  <c r="AA247" i="35"/>
  <c r="AA246" i="35"/>
  <c r="AA245" i="35"/>
  <c r="AA244" i="35"/>
  <c r="AA243" i="35"/>
  <c r="AA242" i="35"/>
  <c r="AA241" i="35"/>
  <c r="AA240" i="35"/>
  <c r="AA239" i="35"/>
  <c r="AA238" i="35"/>
  <c r="AA237" i="35"/>
  <c r="AA236" i="35"/>
  <c r="AA235" i="35"/>
  <c r="AA234" i="35"/>
  <c r="AA233" i="35"/>
  <c r="AA232" i="35"/>
  <c r="AA231" i="35"/>
  <c r="AA230" i="35"/>
  <c r="AA229" i="35"/>
  <c r="AA228" i="35"/>
  <c r="AA227" i="35"/>
  <c r="AA226" i="35"/>
  <c r="AA225" i="35"/>
  <c r="AA224" i="35"/>
  <c r="AA223" i="35"/>
  <c r="AA222" i="35"/>
  <c r="AA221" i="35"/>
  <c r="AA220" i="35"/>
  <c r="AA219" i="35"/>
  <c r="AA218" i="35"/>
  <c r="AA217" i="35"/>
  <c r="AA216" i="35"/>
  <c r="AA215" i="35"/>
  <c r="AA214" i="35"/>
  <c r="AA213" i="35"/>
  <c r="AA212" i="35"/>
  <c r="AA211" i="35"/>
  <c r="AA210" i="35"/>
  <c r="AA209" i="35"/>
  <c r="AA208" i="35"/>
  <c r="AA207" i="35"/>
  <c r="AA206" i="35"/>
  <c r="AA205" i="35"/>
  <c r="AA204" i="35"/>
  <c r="AA203" i="35"/>
  <c r="AA202" i="35"/>
  <c r="AA201" i="35"/>
  <c r="AA200" i="35"/>
  <c r="AA199" i="35"/>
  <c r="AA198" i="35"/>
  <c r="AA197" i="35"/>
  <c r="AA196" i="35"/>
  <c r="AA195" i="35"/>
  <c r="AA194" i="35"/>
  <c r="AA193" i="35"/>
  <c r="AA192" i="35"/>
  <c r="AA191" i="35"/>
  <c r="AA190" i="35"/>
  <c r="AA189" i="35"/>
  <c r="AA188" i="35"/>
  <c r="AA187" i="35"/>
  <c r="AA186" i="35"/>
  <c r="AA185" i="35"/>
  <c r="AA184" i="35"/>
  <c r="AA183" i="35"/>
  <c r="AA182" i="35"/>
  <c r="AA181" i="35"/>
  <c r="AA180" i="35"/>
  <c r="AA179" i="35"/>
  <c r="AA178" i="35"/>
  <c r="AA177" i="35"/>
  <c r="AA176" i="35"/>
  <c r="AA175" i="35"/>
  <c r="AA174" i="35"/>
  <c r="AA173" i="35"/>
  <c r="AA172" i="35"/>
  <c r="AA171" i="35"/>
  <c r="AA170" i="35"/>
  <c r="AA169" i="35"/>
  <c r="AA168" i="35"/>
  <c r="AA167" i="35"/>
  <c r="AA166" i="35"/>
  <c r="AA165" i="35"/>
  <c r="AA164" i="35"/>
  <c r="AA163" i="35"/>
  <c r="AA162" i="35"/>
  <c r="AA161" i="35"/>
  <c r="AA160" i="35"/>
  <c r="AA159" i="35"/>
  <c r="AA158" i="35"/>
  <c r="AA157" i="35"/>
  <c r="AA156" i="35"/>
  <c r="AA155" i="35"/>
  <c r="AA154" i="35"/>
  <c r="AA153" i="35"/>
  <c r="AA152" i="35"/>
  <c r="AA151" i="35"/>
  <c r="AA150" i="35"/>
  <c r="AA149" i="35"/>
  <c r="AA148" i="35"/>
  <c r="AA147" i="35"/>
  <c r="AA146" i="35"/>
  <c r="AA145" i="35"/>
  <c r="AA144" i="35"/>
  <c r="AA143" i="35"/>
  <c r="AA142" i="35"/>
  <c r="AA141" i="35"/>
  <c r="AA140" i="35"/>
  <c r="AA139" i="35"/>
  <c r="AA138" i="35"/>
  <c r="AA137" i="35"/>
  <c r="AA136" i="35"/>
  <c r="AA135" i="35"/>
  <c r="AA134" i="35"/>
  <c r="AA133" i="35"/>
  <c r="AA132" i="35"/>
  <c r="AA131" i="35"/>
  <c r="AA130" i="35"/>
  <c r="AA129" i="35"/>
  <c r="AA128" i="35"/>
  <c r="AA127" i="35"/>
  <c r="AA126" i="35"/>
  <c r="AA125" i="35"/>
  <c r="AA124" i="35"/>
  <c r="AA123" i="35"/>
  <c r="AA122" i="35"/>
  <c r="AA121" i="35"/>
  <c r="AA120" i="35"/>
  <c r="AA119" i="35"/>
  <c r="AA118" i="35"/>
  <c r="AA117" i="35"/>
  <c r="AA116" i="35"/>
  <c r="AA115" i="35"/>
  <c r="AA114" i="35"/>
  <c r="AA113" i="35"/>
  <c r="AA112" i="35"/>
  <c r="AA111" i="35"/>
  <c r="AA110" i="35"/>
  <c r="AA109" i="35"/>
  <c r="AA108" i="35"/>
  <c r="AA107" i="35"/>
  <c r="AA106" i="35"/>
  <c r="AA105" i="35"/>
  <c r="AA104" i="35"/>
  <c r="AA103" i="35"/>
  <c r="AA102" i="35"/>
  <c r="AA101" i="35"/>
  <c r="AA100" i="35"/>
  <c r="AA99" i="35"/>
  <c r="AA98" i="35"/>
  <c r="AA97" i="35"/>
  <c r="AA96" i="35"/>
  <c r="AA95" i="35"/>
  <c r="AA94" i="35"/>
  <c r="AA93" i="35"/>
  <c r="AA92" i="35"/>
  <c r="AA91" i="35"/>
  <c r="AA90" i="35"/>
  <c r="AA89" i="35"/>
  <c r="AA88" i="35"/>
  <c r="AA87" i="35"/>
  <c r="AA86" i="35"/>
  <c r="AA85" i="35"/>
  <c r="AA84" i="35"/>
  <c r="AA83" i="35"/>
  <c r="AA82" i="35"/>
  <c r="AA81" i="35"/>
  <c r="AA80" i="35"/>
  <c r="AA79" i="35"/>
  <c r="AA78" i="35"/>
  <c r="AA77" i="35"/>
  <c r="AA76" i="35"/>
  <c r="AA75" i="35"/>
  <c r="AA74" i="35"/>
  <c r="AA73" i="35"/>
  <c r="AA72" i="35"/>
  <c r="AA71" i="35"/>
  <c r="AA70" i="35"/>
  <c r="AA69" i="35"/>
  <c r="AA68" i="35"/>
  <c r="AA67" i="35"/>
  <c r="AA66" i="35"/>
  <c r="AA65" i="35"/>
  <c r="AA64" i="35"/>
  <c r="AA63" i="35"/>
  <c r="AA62" i="35"/>
  <c r="AA61" i="35"/>
  <c r="AA60" i="35"/>
  <c r="AA59" i="35"/>
  <c r="AA58" i="35"/>
  <c r="AA57" i="35"/>
  <c r="AA56" i="35"/>
  <c r="AA55" i="35"/>
  <c r="AA54" i="35"/>
  <c r="AA53" i="35"/>
  <c r="AA52" i="35"/>
  <c r="AA51" i="35"/>
  <c r="AA50" i="35"/>
  <c r="AA49" i="35"/>
  <c r="AA48" i="35"/>
  <c r="AA47" i="35"/>
  <c r="AA46" i="35"/>
  <c r="AA45" i="35"/>
  <c r="AA44" i="35"/>
  <c r="AA43" i="35"/>
  <c r="AA42" i="35"/>
  <c r="AA41" i="35"/>
  <c r="AA40" i="35"/>
  <c r="AA39" i="35"/>
  <c r="AA38" i="35"/>
  <c r="AA37" i="35"/>
  <c r="AA36" i="35"/>
  <c r="AA35" i="35"/>
  <c r="AA34" i="35"/>
  <c r="AA33" i="35"/>
  <c r="AA32" i="35"/>
  <c r="AA31" i="35"/>
  <c r="AA30" i="35"/>
  <c r="AA29" i="35"/>
  <c r="AA28" i="35"/>
  <c r="AA27" i="35"/>
  <c r="AA26" i="35"/>
  <c r="AA25" i="35"/>
  <c r="AA24" i="35"/>
  <c r="AA23" i="35"/>
  <c r="AA22" i="35"/>
  <c r="AA21" i="35"/>
  <c r="AA20" i="35"/>
  <c r="AA19" i="35"/>
  <c r="AA18" i="35"/>
  <c r="AA17" i="35"/>
  <c r="AA16" i="35"/>
  <c r="AA15" i="35"/>
  <c r="AA14" i="35"/>
  <c r="AA13" i="35"/>
  <c r="AH13" i="35" s="1"/>
  <c r="AG13" i="35"/>
  <c r="AF13" i="35"/>
  <c r="B3" i="48"/>
  <c r="B4" i="48"/>
  <c r="D11" i="48"/>
  <c r="E11" i="48"/>
  <c r="F11" i="48"/>
  <c r="G11" i="48"/>
  <c r="H11" i="48" s="1"/>
  <c r="I11" i="48" s="1"/>
  <c r="J11" i="48" s="1"/>
  <c r="K11" i="48"/>
  <c r="L11" i="48" s="1"/>
  <c r="M11" i="48" s="1"/>
  <c r="N11" i="48" s="1"/>
  <c r="O11" i="48" s="1"/>
  <c r="P11" i="48" s="1"/>
  <c r="Q11" i="48" s="1"/>
  <c r="R11" i="48" s="1"/>
  <c r="S11" i="48" s="1"/>
  <c r="T11" i="48" s="1"/>
  <c r="U11" i="48" s="1"/>
  <c r="V11" i="48" s="1"/>
  <c r="W11" i="48" s="1"/>
  <c r="X11" i="48" s="1"/>
  <c r="Y11" i="48" s="1"/>
  <c r="Z11" i="48" s="1"/>
  <c r="B3" i="47"/>
  <c r="B4" i="47"/>
  <c r="B3" i="42"/>
  <c r="B4" i="42"/>
  <c r="B3" i="35"/>
  <c r="B4" i="35"/>
  <c r="D11" i="35"/>
  <c r="E11" i="35"/>
  <c r="F11" i="35"/>
  <c r="G11" i="35" s="1"/>
  <c r="H11" i="35" s="1"/>
  <c r="I11" i="35"/>
  <c r="J11" i="35"/>
  <c r="K11" i="35" s="1"/>
  <c r="L11" i="35" s="1"/>
  <c r="M11" i="35" s="1"/>
  <c r="N11" i="35" s="1"/>
  <c r="O11" i="35" s="1"/>
  <c r="P11" i="35" s="1"/>
  <c r="Q11" i="35" s="1"/>
  <c r="R11" i="35" s="1"/>
  <c r="S11" i="35" s="1"/>
  <c r="T11" i="35" s="1"/>
  <c r="U11" i="35" s="1"/>
  <c r="V11" i="35" s="1"/>
  <c r="W11" i="35" s="1"/>
  <c r="X11" i="35" s="1"/>
  <c r="Y11" i="35" s="1"/>
  <c r="Z11" i="35" s="1"/>
  <c r="K68" i="42"/>
  <c r="K70" i="42"/>
  <c r="E68" i="42"/>
  <c r="E70" i="42"/>
  <c r="D36" i="42"/>
  <c r="M19" i="42"/>
  <c r="M33" i="42" s="1"/>
  <c r="K74" i="42"/>
  <c r="J68" i="42"/>
  <c r="J70" i="42" s="1"/>
  <c r="O46" i="42"/>
  <c r="M48" i="42"/>
  <c r="M72" i="42"/>
  <c r="M74" i="42" s="1"/>
  <c r="L68" i="42"/>
  <c r="L70" i="42"/>
  <c r="F48" i="42"/>
  <c r="F72" i="42" s="1"/>
  <c r="F74" i="42" s="1"/>
  <c r="F30" i="52"/>
  <c r="P12" i="54"/>
  <c r="H33" i="52"/>
  <c r="H59" i="52"/>
  <c r="H103" i="52" s="1"/>
  <c r="H102" i="52" s="1"/>
  <c r="M91" i="52"/>
  <c r="M106" i="52" s="1"/>
  <c r="G21" i="52"/>
  <c r="G101" i="52" s="1"/>
  <c r="K21" i="52"/>
  <c r="K101" i="52" s="1"/>
  <c r="J99" i="52"/>
  <c r="I51" i="52"/>
  <c r="F91" i="52"/>
  <c r="F106" i="52"/>
  <c r="P51" i="52"/>
  <c r="J30" i="52"/>
  <c r="L31" i="52"/>
  <c r="Q61" i="52"/>
  <c r="H91" i="52"/>
  <c r="H106" i="52" s="1"/>
  <c r="Q52" i="52"/>
  <c r="E21" i="52"/>
  <c r="E31" i="52" s="1"/>
  <c r="H51" i="52"/>
  <c r="M51" i="52"/>
  <c r="M59" i="52" s="1"/>
  <c r="H30" i="52"/>
  <c r="Q29" i="52"/>
  <c r="M33" i="52"/>
  <c r="I91" i="52"/>
  <c r="I106" i="52" s="1"/>
  <c r="I30" i="52"/>
  <c r="I21" i="52"/>
  <c r="L30" i="52"/>
  <c r="Q40" i="52"/>
  <c r="P21" i="52"/>
  <c r="P30" i="52"/>
  <c r="L33" i="52"/>
  <c r="L59" i="52" s="1"/>
  <c r="L103" i="52" s="1"/>
  <c r="L102" i="52" s="1"/>
  <c r="P12" i="53"/>
  <c r="Q89" i="52"/>
  <c r="Q34" i="52"/>
  <c r="E33" i="52"/>
  <c r="F65" i="52"/>
  <c r="F24" i="42"/>
  <c r="F46" i="42"/>
  <c r="D48" i="42"/>
  <c r="D72" i="42" s="1"/>
  <c r="D74" i="42" s="1"/>
  <c r="Q15" i="52"/>
  <c r="J31" i="52"/>
  <c r="L101" i="52"/>
  <c r="L99" i="52" s="1"/>
  <c r="F101" i="52"/>
  <c r="F31" i="52"/>
  <c r="K53" i="42"/>
  <c r="K52" i="42" s="1"/>
  <c r="K57" i="42"/>
  <c r="L53" i="42"/>
  <c r="L52" i="42" s="1"/>
  <c r="L57" i="42" s="1"/>
  <c r="N53" i="42"/>
  <c r="N52" i="42"/>
  <c r="N57" i="42" s="1"/>
  <c r="N58" i="42"/>
  <c r="N21" i="52"/>
  <c r="N101" i="52" s="1"/>
  <c r="I33" i="52"/>
  <c r="P33" i="52"/>
  <c r="P59" i="52" s="1"/>
  <c r="P103" i="52" s="1"/>
  <c r="P102" i="52" s="1"/>
  <c r="M68" i="42"/>
  <c r="M70" i="42" s="1"/>
  <c r="M34" i="42"/>
  <c r="Q21" i="49"/>
  <c r="L48" i="42"/>
  <c r="L72" i="42" s="1"/>
  <c r="L74" i="42" s="1"/>
  <c r="L91" i="52"/>
  <c r="Q97" i="52"/>
  <c r="N91" i="52"/>
  <c r="N106" i="52"/>
  <c r="I59" i="52"/>
  <c r="I103" i="52" s="1"/>
  <c r="I102" i="52"/>
  <c r="G99" i="52"/>
  <c r="G31" i="52"/>
  <c r="E101" i="52"/>
  <c r="H74" i="42"/>
  <c r="N31" i="52"/>
  <c r="N99" i="52"/>
  <c r="I101" i="52"/>
  <c r="I31" i="52"/>
  <c r="L106" i="52"/>
  <c r="F19" i="42"/>
  <c r="F33" i="42" s="1"/>
  <c r="F34" i="42" s="1"/>
  <c r="F53" i="42"/>
  <c r="F52" i="42" s="1"/>
  <c r="F57" i="42" s="1"/>
  <c r="M103" i="52"/>
  <c r="M102" i="52" s="1"/>
  <c r="N103" i="52"/>
  <c r="F104" i="52"/>
  <c r="P66" i="52"/>
  <c r="H66" i="52"/>
  <c r="I66" i="52"/>
  <c r="P101" i="52"/>
  <c r="F99" i="52"/>
  <c r="I67" i="52"/>
  <c r="I92" i="52"/>
  <c r="Q51" i="52" l="1"/>
  <c r="E59" i="52"/>
  <c r="E99" i="52"/>
  <c r="L105" i="52"/>
  <c r="L107" i="52" s="1"/>
  <c r="J19" i="42"/>
  <c r="J33" i="42" s="1"/>
  <c r="J34" i="42" s="1"/>
  <c r="J53" i="42"/>
  <c r="J52" i="42" s="1"/>
  <c r="J57" i="42" s="1"/>
  <c r="J58" i="42" s="1"/>
  <c r="O72" i="42"/>
  <c r="O74" i="42" s="1"/>
  <c r="O58" i="42"/>
  <c r="O53" i="42"/>
  <c r="O52" i="42" s="1"/>
  <c r="O19" i="42"/>
  <c r="O33" i="42" s="1"/>
  <c r="O34" i="42" s="1"/>
  <c r="G72" i="42"/>
  <c r="G74" i="42" s="1"/>
  <c r="G58" i="42"/>
  <c r="M58" i="42"/>
  <c r="Q26" i="50"/>
  <c r="F58" i="42"/>
  <c r="L58" i="42"/>
  <c r="K31" i="52"/>
  <c r="H101" i="52"/>
  <c r="H99" i="52" s="1"/>
  <c r="H105" i="52" s="1"/>
  <c r="H107" i="52" s="1"/>
  <c r="H31" i="52"/>
  <c r="H67" i="52" s="1"/>
  <c r="H92" i="52" s="1"/>
  <c r="M30" i="52"/>
  <c r="Q30" i="52" s="1"/>
  <c r="M21" i="52"/>
  <c r="J104" i="52"/>
  <c r="Q60" i="52"/>
  <c r="E65" i="52"/>
  <c r="J91" i="52"/>
  <c r="Q72" i="52"/>
  <c r="M66" i="52"/>
  <c r="K58" i="42"/>
  <c r="E19" i="42"/>
  <c r="E33" i="42" s="1"/>
  <c r="E34" i="42" s="1"/>
  <c r="Q23" i="52"/>
  <c r="Q64" i="47"/>
  <c r="Q42" i="50"/>
  <c r="H24" i="42"/>
  <c r="P27" i="42"/>
  <c r="D40" i="42"/>
  <c r="P42" i="42"/>
  <c r="G57" i="42"/>
  <c r="O57" i="42"/>
  <c r="K99" i="52"/>
  <c r="P100" i="52"/>
  <c r="P31" i="52"/>
  <c r="P67" i="52" s="1"/>
  <c r="P92" i="52" s="1"/>
  <c r="L66" i="52"/>
  <c r="L67" i="52" s="1"/>
  <c r="L92" i="52" s="1"/>
  <c r="D19" i="42"/>
  <c r="D53" i="42"/>
  <c r="P55" i="42"/>
  <c r="I99" i="52"/>
  <c r="I105" i="52" s="1"/>
  <c r="I107" i="52" s="1"/>
  <c r="O30" i="52"/>
  <c r="O21" i="52"/>
  <c r="O59" i="52"/>
  <c r="N104" i="52"/>
  <c r="N102" i="52" s="1"/>
  <c r="N105" i="52" s="1"/>
  <c r="N107" i="52" s="1"/>
  <c r="N66" i="52"/>
  <c r="N67" i="52" s="1"/>
  <c r="N92" i="52" s="1"/>
  <c r="D68" i="42"/>
  <c r="D70" i="42" s="1"/>
  <c r="P13" i="42"/>
  <c r="P68" i="42" s="1"/>
  <c r="P70" i="42" s="1"/>
  <c r="Q84" i="52"/>
  <c r="G33" i="52"/>
  <c r="G59" i="52" s="1"/>
  <c r="K33" i="52"/>
  <c r="K59" i="52" s="1"/>
  <c r="Q18" i="47"/>
  <c r="Q18" i="49"/>
  <c r="E36" i="42"/>
  <c r="P38" i="42"/>
  <c r="J46" i="42"/>
  <c r="E48" i="42"/>
  <c r="P51" i="42"/>
  <c r="P54" i="42"/>
  <c r="F59" i="52"/>
  <c r="J59" i="52"/>
  <c r="J103" i="52" s="1"/>
  <c r="K103" i="52" l="1"/>
  <c r="K102" i="52" s="1"/>
  <c r="K66" i="52"/>
  <c r="K67" i="52" s="1"/>
  <c r="K92" i="52" s="1"/>
  <c r="G103" i="52"/>
  <c r="G102" i="52" s="1"/>
  <c r="G105" i="52" s="1"/>
  <c r="G107" i="52" s="1"/>
  <c r="G66" i="52"/>
  <c r="G67" i="52" s="1"/>
  <c r="G92" i="52" s="1"/>
  <c r="E46" i="42"/>
  <c r="P36" i="42"/>
  <c r="O103" i="52"/>
  <c r="O102" i="52" s="1"/>
  <c r="O66" i="52"/>
  <c r="D33" i="42"/>
  <c r="P40" i="42"/>
  <c r="D45" i="42"/>
  <c r="J102" i="52"/>
  <c r="J105" i="52" s="1"/>
  <c r="M31" i="52"/>
  <c r="M67" i="52" s="1"/>
  <c r="M92" i="52" s="1"/>
  <c r="M101" i="52"/>
  <c r="M99" i="52" s="1"/>
  <c r="M105" i="52" s="1"/>
  <c r="M107" i="52" s="1"/>
  <c r="F66" i="52"/>
  <c r="F67" i="52" s="1"/>
  <c r="F92" i="52" s="1"/>
  <c r="F103" i="52"/>
  <c r="F102" i="52" s="1"/>
  <c r="F105" i="52" s="1"/>
  <c r="F107" i="52" s="1"/>
  <c r="O101" i="52"/>
  <c r="O99" i="52" s="1"/>
  <c r="O105" i="52" s="1"/>
  <c r="O107" i="52" s="1"/>
  <c r="O31" i="52"/>
  <c r="H19" i="42"/>
  <c r="H33" i="42" s="1"/>
  <c r="H34" i="42" s="1"/>
  <c r="H53" i="42"/>
  <c r="H52" i="42" s="1"/>
  <c r="H57" i="42" s="1"/>
  <c r="H58" i="42" s="1"/>
  <c r="P24" i="42"/>
  <c r="Q31" i="52"/>
  <c r="K105" i="52"/>
  <c r="K107" i="52" s="1"/>
  <c r="J106" i="52"/>
  <c r="Q106" i="52" s="1"/>
  <c r="Q91" i="52"/>
  <c r="E72" i="42"/>
  <c r="E74" i="42" s="1"/>
  <c r="E58" i="42"/>
  <c r="Q33" i="52"/>
  <c r="P48" i="42"/>
  <c r="P72" i="42" s="1"/>
  <c r="P74" i="42" s="1"/>
  <c r="E104" i="52"/>
  <c r="Q104" i="52" s="1"/>
  <c r="E66" i="52"/>
  <c r="Q65" i="52"/>
  <c r="Q21" i="52"/>
  <c r="Q59" i="52"/>
  <c r="E103" i="52"/>
  <c r="D52" i="42"/>
  <c r="P99" i="52"/>
  <c r="P105" i="52" s="1"/>
  <c r="P107" i="52" s="1"/>
  <c r="Q100" i="52"/>
  <c r="J66" i="52"/>
  <c r="J67" i="52" s="1"/>
  <c r="J92" i="52" s="1"/>
  <c r="D57" i="42" l="1"/>
  <c r="P52" i="42"/>
  <c r="P45" i="42"/>
  <c r="D46" i="42"/>
  <c r="P46" i="42" s="1"/>
  <c r="O67" i="52"/>
  <c r="O92" i="52" s="1"/>
  <c r="Q103" i="52"/>
  <c r="E102" i="52"/>
  <c r="Q66" i="52"/>
  <c r="E67" i="52"/>
  <c r="J107" i="52"/>
  <c r="P33" i="42"/>
  <c r="D34" i="42"/>
  <c r="P34" i="42" s="1"/>
  <c r="Q101" i="52"/>
  <c r="P53" i="42"/>
  <c r="Q99" i="52"/>
  <c r="P19" i="42"/>
  <c r="Q102" i="52" l="1"/>
  <c r="E105" i="52"/>
  <c r="Q67" i="52"/>
  <c r="E92" i="52"/>
  <c r="Q92" i="52" s="1"/>
  <c r="P57" i="42"/>
  <c r="D58" i="42"/>
  <c r="P58" i="42" s="1"/>
  <c r="Q105" i="52" l="1"/>
  <c r="E107" i="52"/>
  <c r="Q107" i="52" s="1"/>
</calcChain>
</file>

<file path=xl/sharedStrings.xml><?xml version="1.0" encoding="utf-8"?>
<sst xmlns="http://schemas.openxmlformats.org/spreadsheetml/2006/main" count="845" uniqueCount="364">
  <si>
    <t>Редни број</t>
  </si>
  <si>
    <t>АГЕНЦИЈА ЗА ЕНЕРГЕТИКУ РЕПУБЛИКЕ СРБИЈЕ</t>
  </si>
  <si>
    <t xml:space="preserve">Дистрибуција електричне енергије </t>
  </si>
  <si>
    <t>* Телефон:</t>
  </si>
  <si>
    <t>* Телефакс:</t>
  </si>
  <si>
    <t xml:space="preserve">Управљање дистрибутивним системом за електричну енергију </t>
  </si>
  <si>
    <t>Трговина на мало електричном енергијом за потребе тарифних купаца</t>
  </si>
  <si>
    <t>* Електронска пошта:</t>
  </si>
  <si>
    <t>Назив енергетског субјекта:</t>
  </si>
  <si>
    <t>Особа за контакт:</t>
  </si>
  <si>
    <t>Подаци за контакт:</t>
  </si>
  <si>
    <t>Тражени подаци се уносе у ћелије обојене жутом бојом</t>
  </si>
  <si>
    <t>Седиште и адреса:</t>
  </si>
  <si>
    <t>УКУПНО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</si>
  <si>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</si>
  <si>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</si>
  <si>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</si>
  <si>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</si>
  <si>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</si>
  <si>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</si>
  <si>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</si>
  <si>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</si>
  <si>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</si>
  <si>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</si>
  <si>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</si>
  <si>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</si>
  <si>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3</t>
  </si>
  <si>
    <t>1.1</t>
  </si>
  <si>
    <t>1.2</t>
  </si>
  <si>
    <t>1.3</t>
  </si>
  <si>
    <t>3.1</t>
  </si>
  <si>
    <t>3.2</t>
  </si>
  <si>
    <t>MWh</t>
  </si>
  <si>
    <t>2</t>
  </si>
  <si>
    <t>2.1</t>
  </si>
  <si>
    <t>2.2</t>
  </si>
  <si>
    <t>2.3</t>
  </si>
  <si>
    <t>MW</t>
  </si>
  <si>
    <t>1</t>
  </si>
  <si>
    <t>Датум обраде:</t>
  </si>
  <si>
    <t>Агенција за енергетику Републике Србије</t>
  </si>
  <si>
    <t>Прикупљање података - електрична енергија - техничко-енергетски подаци</t>
  </si>
  <si>
    <t>Редни</t>
  </si>
  <si>
    <t>Назив</t>
  </si>
  <si>
    <t>Количине активне енергије по месецима у [GWh]</t>
  </si>
  <si>
    <t>број</t>
  </si>
  <si>
    <t>[GWh]</t>
  </si>
  <si>
    <t>Пумпање РХЕ Бајина Башта</t>
  </si>
  <si>
    <t>Пумпање ПАП Лисина</t>
  </si>
  <si>
    <t>Укупно пумпање</t>
  </si>
  <si>
    <t>Једин. мере</t>
  </si>
  <si>
    <t>Количине по месецима и укупно</t>
  </si>
  <si>
    <t>I - XII</t>
  </si>
  <si>
    <t xml:space="preserve">Активна енергија </t>
  </si>
  <si>
    <t>Mvarh</t>
  </si>
  <si>
    <t>Датум</t>
  </si>
  <si>
    <t xml:space="preserve">Дневна </t>
  </si>
  <si>
    <t>Температуре током дана</t>
  </si>
  <si>
    <t>енергија</t>
  </si>
  <si>
    <t>Мин.</t>
  </si>
  <si>
    <t>Макс.</t>
  </si>
  <si>
    <t>Средња</t>
  </si>
  <si>
    <t>(MWh)</t>
  </si>
  <si>
    <t>(°С)</t>
  </si>
  <si>
    <t>УКУПНО СРБИЈА</t>
  </si>
  <si>
    <t xml:space="preserve">Укупна реактивна енергија </t>
  </si>
  <si>
    <r>
      <t>Реактивна енергија (за 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 Narrow"/>
        <family val="2"/>
      </rPr>
      <t>≥0,95)</t>
    </r>
  </si>
  <si>
    <r>
      <t>Прекомерна реактивна енергија (за 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 Narrow"/>
        <family val="2"/>
      </rPr>
      <t>&lt;0,95)</t>
    </r>
  </si>
  <si>
    <t>У табели су приказане реализоване вредности закључно са месецом:</t>
  </si>
  <si>
    <t xml:space="preserve">Напомене: </t>
  </si>
  <si>
    <t>Преузето од произвођача</t>
  </si>
  <si>
    <t xml:space="preserve">  - Виша тарифа</t>
  </si>
  <si>
    <t xml:space="preserve">  - Нижа тарифа</t>
  </si>
  <si>
    <t>Остали месеци су из последњег плана</t>
  </si>
  <si>
    <t>Назив табеле</t>
  </si>
  <si>
    <t>Рок за достављање података Агенцији</t>
  </si>
  <si>
    <t>Форма у којој се доставља</t>
  </si>
  <si>
    <t>Електронски</t>
  </si>
  <si>
    <t>ПРЕГЛЕД ТАБЕЛА ЗА ДОСТАВЉАЊЕ ИНФОРМАЦИЈА</t>
  </si>
  <si>
    <t>А</t>
  </si>
  <si>
    <t>УЛАЗ У ПРЕНОСНИ СИСТЕМ - без КиМ</t>
  </si>
  <si>
    <t>Б</t>
  </si>
  <si>
    <t>Преузето од УНМИК</t>
  </si>
  <si>
    <t>Испорука за УНМИК</t>
  </si>
  <si>
    <t>Укупно улаз</t>
  </si>
  <si>
    <t>Укупно излаз</t>
  </si>
  <si>
    <t>В</t>
  </si>
  <si>
    <t>КОСОВО и МЕТОХИЈА</t>
  </si>
  <si>
    <t>Производња на КиМ</t>
  </si>
  <si>
    <t>Преузето из суседних система (интеркон. ДВ - КиМ)</t>
  </si>
  <si>
    <t>Преузето из суседних система (интерк. ДВ - Србија без КиМ)</t>
  </si>
  <si>
    <t>Испорука суседним системима (интерк. ДВ - Србија без КиМ)</t>
  </si>
  <si>
    <t>Бруто конзум на КиМ</t>
  </si>
  <si>
    <t>Испорука суседним системима (интерк. ДВ - КиМ)</t>
  </si>
  <si>
    <t>Г</t>
  </si>
  <si>
    <t>Преузето из суседних система (сви интерконективни ДВ)</t>
  </si>
  <si>
    <t>Испорука суседним системима (сви интерконективни ДВ)</t>
  </si>
  <si>
    <t>ВИШАК (+) МАЊАК (-) - без КиМ</t>
  </si>
  <si>
    <t>ВИШАК (+) МАЊАК (-) - само КиМ</t>
  </si>
  <si>
    <t>ВИШАК (+) МАЊАК (-) - Србија</t>
  </si>
  <si>
    <t>ЖЕЛЕЗНИЦА СРБИЈЕ</t>
  </si>
  <si>
    <t>ПРОИЗВОДНИ КАПАЦИТЕТИ ЗА ПОТРЕБЕ ПРОИЗВОДЊЕ</t>
  </si>
  <si>
    <t>ПУМПНО АКУМУЛАЦИОНА ПОСТРОЈЕЊА</t>
  </si>
  <si>
    <t>Преузето из преносног система ван територије КиМ</t>
  </si>
  <si>
    <t>Испорука за преносни систем ван територије КиМ</t>
  </si>
  <si>
    <t>ИСПОРУКА/ПРИЈЕМ ПРЕКО ДИСТРИБУТИВНЕ МРЕЖЕ</t>
  </si>
  <si>
    <t>ОСТВАРЕНЕ СРЕДЊЕСАТНЕ СНАГЕ И ДНЕВНЕ ТЕМПЕРАТУРЕ У год ГОДИНИ</t>
  </si>
  <si>
    <t>РЕАЛИЗАЦИЈА/ПЛАН ПРЕУЗИМАЊА И ИСПОРУКЕ ЕЛЕКТРИЧНЕ ЕНЕРГИЈЕ ЗА год ГОДИНУ</t>
  </si>
  <si>
    <t>Средње снаге по сатима [MW] - без КиМ</t>
  </si>
  <si>
    <t>Средње снаге по сатима [MW] - са КиМ</t>
  </si>
  <si>
    <t>ГУБИЦИ У ПРЕНОСНОЈ МРЕЖИ</t>
  </si>
  <si>
    <t>ЕМС - укупно Србија</t>
  </si>
  <si>
    <t>УЛАЗ У ПРЕНОСНИ СИСТЕМ - са КиМ</t>
  </si>
  <si>
    <t>ГОДИШЊИ ПОКАЗАТЕЉИ</t>
  </si>
  <si>
    <t>Макс.сат.опт.</t>
  </si>
  <si>
    <t>Мин.сат.опт.</t>
  </si>
  <si>
    <t>Макс.дн.ен.</t>
  </si>
  <si>
    <t xml:space="preserve"> (MW)</t>
  </si>
  <si>
    <t>Година за коју се достављају подаци:</t>
  </si>
  <si>
    <t>крај месеца за претходни период, 31. јануар за претходну годину</t>
  </si>
  <si>
    <t>Измерена месечна максимална снага</t>
  </si>
  <si>
    <t>Одобрена снага</t>
  </si>
  <si>
    <t>Прекомерна снага</t>
  </si>
  <si>
    <t>Укупно проточне ХЕ</t>
  </si>
  <si>
    <t>ХЕ Ђердап 1</t>
  </si>
  <si>
    <t>ХЕ Ђердап 2</t>
  </si>
  <si>
    <t>ХЕ Бајина Башта</t>
  </si>
  <si>
    <t>ХЕ Зворник</t>
  </si>
  <si>
    <t>ХЕ Потпећ</t>
  </si>
  <si>
    <t>Укупно акумулационе ХЕ</t>
  </si>
  <si>
    <t>ХЕ Увац</t>
  </si>
  <si>
    <t>ХЕ Бистрица и Кокин Брод</t>
  </si>
  <si>
    <t>ХЕ Кокин Брод</t>
  </si>
  <si>
    <t>ХЕ Бистрица</t>
  </si>
  <si>
    <t>РХЕ Бајина Башта</t>
  </si>
  <si>
    <t>ХЕ Пирот</t>
  </si>
  <si>
    <t>ТЕ Колубара</t>
  </si>
  <si>
    <t>ТЕ Колубара 1</t>
  </si>
  <si>
    <t>ТЕ Колубара 2</t>
  </si>
  <si>
    <t>ТЕ Колубара 3</t>
  </si>
  <si>
    <t>ТЕ Колубара 4</t>
  </si>
  <si>
    <t>ТЕ Колубара 5</t>
  </si>
  <si>
    <t>ТЕ Морава</t>
  </si>
  <si>
    <t>ТЕ Костолац А</t>
  </si>
  <si>
    <t>ТЕ Костолац А1</t>
  </si>
  <si>
    <t>ТЕ Костолац А2</t>
  </si>
  <si>
    <t>ТЕ Костолац Б</t>
  </si>
  <si>
    <t>ТЕ Костолац Б1</t>
  </si>
  <si>
    <t>ТЕ Костолац Б2</t>
  </si>
  <si>
    <t>12.1</t>
  </si>
  <si>
    <t>ТЕ-ТО Нови Сад</t>
  </si>
  <si>
    <t>ТЕ-ТО Нови Сад А1</t>
  </si>
  <si>
    <t>ТЕ-ТО Нови Сад А2</t>
  </si>
  <si>
    <t>12.2</t>
  </si>
  <si>
    <t>ТЕ-ТО Зрењанин</t>
  </si>
  <si>
    <t>ТЕ-ТО</t>
  </si>
  <si>
    <t>Испоруке корисницима (осим крајњим купцима на преносу)</t>
  </si>
  <si>
    <t>4</t>
  </si>
  <si>
    <t>16</t>
  </si>
  <si>
    <t>Елементи - мерени и по тарифама</t>
  </si>
  <si>
    <t>Број мерних места</t>
  </si>
  <si>
    <t>4.1</t>
  </si>
  <si>
    <t>4.2</t>
  </si>
  <si>
    <t>ЕТ-3-9.2</t>
  </si>
  <si>
    <t>ИСПОРУКА ЕЛЕКТРИЧНЕ ЕНЕРГИЈЕ - УКУПНО - РЕАЛИЗАЦИЈА/ПЛАН ЗА год ГОДИНУ</t>
  </si>
  <si>
    <t>ИСПОРУКА ЕЛЕКТРИЧНЕ ЕНЕРГИЈЕ - РЕЗЕРВНО СНАБДЕВАЊЕ - РЕАЛИЗАЦИЈА ЗА год ГОДИНУ</t>
  </si>
  <si>
    <t>ИСПОРУКА ЕЛЕКТРИЧНЕ ЕНЕРГИЈЕ - СНАБДЕВАЊЕ НА СЛОБОДНОМ ТРЖИШТУ - РЕАЛИЗАЦИЈА ЗА год ГОДИНУ</t>
  </si>
  <si>
    <t>ЕТ-3-7.2</t>
  </si>
  <si>
    <t>ЕТ-3-7.2.1</t>
  </si>
  <si>
    <t>ЕТ-3-7.2.2</t>
  </si>
  <si>
    <t>ЕТ-3-5.2</t>
  </si>
  <si>
    <t>ИЗЛАЗ ИЗ ПРЕНОСНОГ СИСТЕМА - без КиМ</t>
  </si>
  <si>
    <t xml:space="preserve">Укупно дистрибуције </t>
  </si>
  <si>
    <t>Купац на тржишту ел.ен. Железница Србије</t>
  </si>
  <si>
    <t>2.4</t>
  </si>
  <si>
    <t>2.5</t>
  </si>
  <si>
    <t>6.1</t>
  </si>
  <si>
    <t>6.2</t>
  </si>
  <si>
    <t>6.3</t>
  </si>
  <si>
    <t>7.1</t>
  </si>
  <si>
    <t>7.2</t>
  </si>
  <si>
    <t>7.3</t>
  </si>
  <si>
    <t>20.1</t>
  </si>
  <si>
    <t>20.2</t>
  </si>
  <si>
    <t>20.3</t>
  </si>
  <si>
    <t>Испорука крајњим купцима на преносу (са Жел. Србије)</t>
  </si>
  <si>
    <t>Купци на тржишту ел.енергије (без Железница Србије)</t>
  </si>
  <si>
    <t>1.4</t>
  </si>
  <si>
    <t>1.5</t>
  </si>
  <si>
    <t>Власинске ХЕ (Врла1,2,3 и 4)</t>
  </si>
  <si>
    <t>Косово и Метохија</t>
  </si>
  <si>
    <t>ХЕ Газиводе</t>
  </si>
  <si>
    <t>ТЕ Косово А</t>
  </si>
  <si>
    <t>ТЕ Косово Б</t>
  </si>
  <si>
    <t>Производња ХЕ</t>
  </si>
  <si>
    <t>Проточне ХЕ</t>
  </si>
  <si>
    <t>Акумулационе ХЕ</t>
  </si>
  <si>
    <t>Производња ТЕ</t>
  </si>
  <si>
    <t>ТЕ на угаљ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</si>
  <si>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</si>
  <si>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</si>
  <si>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</si>
  <si>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</si>
  <si>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</si>
  <si>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</si>
  <si>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</si>
  <si>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</si>
  <si>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</si>
  <si>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</si>
  <si>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РЕАЛИЗАЦИЈА/ПЛАН ПРОИЗВОДЊЕ ЕЛЕКТРИЧНЕ ЕНЕРГИЈЕ ЗА год ГОДИНУ</t>
  </si>
  <si>
    <t>ЕТ-3-11.2</t>
  </si>
  <si>
    <t>ЕЛЕКТРОДИСТРИБУЦИЈЕ</t>
  </si>
  <si>
    <t>КРАЈЊИ КУПЦИ НА ПРЕНОСНОМ СИСТЕМУ (без Железнице Србије)</t>
  </si>
  <si>
    <t xml:space="preserve">   У табели су приказане реализоване вредности закључно са месецом:</t>
  </si>
  <si>
    <t>СНАБДЕВАЧ</t>
  </si>
  <si>
    <t>Количине по месецима и укупно (MWh)</t>
  </si>
  <si>
    <t>УКУПНО (1-25)</t>
  </si>
  <si>
    <t>ЕТ-3-7.2.3</t>
  </si>
  <si>
    <t>ИСПОРУКА ЕЛЕКТРИЧНЕ ЕНЕРГИЈЕ - СНАБДЕВАЊЕ НА СЛОБОДНОМ ТРЖИШТУ - ПО СНАБДЕВАЧИМА ЗА год ГОДИНУ</t>
  </si>
  <si>
    <t>Преузето из дистрибутивног система</t>
  </si>
  <si>
    <t>11.1</t>
  </si>
  <si>
    <t>11.2</t>
  </si>
  <si>
    <t>11.3</t>
  </si>
  <si>
    <t>12.3</t>
  </si>
  <si>
    <t>2.2.1</t>
  </si>
  <si>
    <t>2.2.2</t>
  </si>
  <si>
    <t>5</t>
  </si>
  <si>
    <t>6</t>
  </si>
  <si>
    <t>7.1.1</t>
  </si>
  <si>
    <t>7.1.2</t>
  </si>
  <si>
    <t>6.1.1</t>
  </si>
  <si>
    <t>6.1.2</t>
  </si>
  <si>
    <t>6.1.3</t>
  </si>
  <si>
    <t>6.1.4</t>
  </si>
  <si>
    <t>6.1.5</t>
  </si>
  <si>
    <t>6.2.1</t>
  </si>
  <si>
    <t>6.2.2</t>
  </si>
  <si>
    <t>6.2.3</t>
  </si>
  <si>
    <t>6.2.4</t>
  </si>
  <si>
    <t>6.2.5</t>
  </si>
  <si>
    <t>6.2.6</t>
  </si>
  <si>
    <t>6.3.1</t>
  </si>
  <si>
    <t>6.3.2</t>
  </si>
  <si>
    <t>6.4</t>
  </si>
  <si>
    <t>7</t>
  </si>
  <si>
    <t>7.2.1</t>
  </si>
  <si>
    <t>7.2.2</t>
  </si>
  <si>
    <t>8</t>
  </si>
  <si>
    <t>9</t>
  </si>
  <si>
    <t>11</t>
  </si>
  <si>
    <t>12</t>
  </si>
  <si>
    <t>13</t>
  </si>
  <si>
    <t>14</t>
  </si>
  <si>
    <t>15</t>
  </si>
  <si>
    <t>Остали произвођачи</t>
  </si>
  <si>
    <t>27</t>
  </si>
  <si>
    <t>Производња осталих произвођача</t>
  </si>
  <si>
    <t>28</t>
  </si>
  <si>
    <t>Укупна производња у Републици Србији</t>
  </si>
  <si>
    <t>Ветроелектране</t>
  </si>
  <si>
    <t>Укупно ветроелектарне</t>
  </si>
  <si>
    <t>Соларне електране</t>
  </si>
  <si>
    <t>Укупно соларне електране</t>
  </si>
  <si>
    <t>Остале електране</t>
  </si>
  <si>
    <t>Соларна електрана 3</t>
  </si>
  <si>
    <t>29</t>
  </si>
  <si>
    <t>30</t>
  </si>
  <si>
    <t>31</t>
  </si>
  <si>
    <t>ТЕ Никола Тесла А</t>
  </si>
  <si>
    <t>ТЕ Никола Тесла А1</t>
  </si>
  <si>
    <t>ТЕ Никола Тесла А2</t>
  </si>
  <si>
    <t>ТЕ Никола Тесла А3</t>
  </si>
  <si>
    <t>ТЕ Никола Тесла А4</t>
  </si>
  <si>
    <t>ТЕ Никола Тесла А5</t>
  </si>
  <si>
    <t>ТЕ Никола Тесла А6</t>
  </si>
  <si>
    <t>ТЕ Никола Тесла Б</t>
  </si>
  <si>
    <t>ТЕ Никола Тесла Б1</t>
  </si>
  <si>
    <t>ТЕ Никола Тесла Б2</t>
  </si>
  <si>
    <t>Укупна производња ХЕ и ТЕ на КиМ</t>
  </si>
  <si>
    <t>УКУПНО РЕПУБЛИКА СРБИЈА</t>
  </si>
  <si>
    <t>Укупно излаз и губици ЕМС АД без КиМ</t>
  </si>
  <si>
    <t>ЕМС АД - Губици преноса на КиМ /процена/</t>
  </si>
  <si>
    <t>Укупно излаз и губици ЕМС АД на КиМ</t>
  </si>
  <si>
    <t>Укупно излаз и губици ЕМС АД</t>
  </si>
  <si>
    <t>ЕМС АД - Губици у преносној мрежи</t>
  </si>
  <si>
    <t>ЕМС АД - без КиМ</t>
  </si>
  <si>
    <t>ЕМС АД - Губици у преносној мрежи без КиМ</t>
  </si>
  <si>
    <t>Огранак Панонске ТЕ-ТО</t>
  </si>
  <si>
    <t>Укупно Панонске ТЕ-ТО</t>
  </si>
  <si>
    <t>Огранак ХЕ Ђердап</t>
  </si>
  <si>
    <t>Огранак Дринско-Лимске ХЕ</t>
  </si>
  <si>
    <t>Огранак ТЕНТ</t>
  </si>
  <si>
    <t>Огранак ТЕ-КО Костолац</t>
  </si>
  <si>
    <t>9.1</t>
  </si>
  <si>
    <t>9.2</t>
  </si>
  <si>
    <t>9.3</t>
  </si>
  <si>
    <t>10</t>
  </si>
  <si>
    <t>Укупно за потребе електрана</t>
  </si>
  <si>
    <t>Потребе осталих произвођача (преко тсф. опште групе)</t>
  </si>
  <si>
    <t>Укупна производња осталих произвођача без КиМ</t>
  </si>
  <si>
    <t>Укупна производња Република Србија без КиМ</t>
  </si>
  <si>
    <t>32</t>
  </si>
  <si>
    <t>2.5.1</t>
  </si>
  <si>
    <t>2.5.2</t>
  </si>
  <si>
    <t>2.5.3</t>
  </si>
  <si>
    <t>2.5.3.1</t>
  </si>
  <si>
    <t>2.5.3.2</t>
  </si>
  <si>
    <t>2.7</t>
  </si>
  <si>
    <t>Укупно затворени дистрибутивни системи</t>
  </si>
  <si>
    <t>ЗАТВОРЕНИ ДИСТРИБУТИВНИ СИСТЕМИ</t>
  </si>
  <si>
    <t>2.6</t>
  </si>
  <si>
    <t>Напонски ниво</t>
  </si>
  <si>
    <t>[kV]</t>
  </si>
  <si>
    <t>Ветроелектрана Алибунар</t>
  </si>
  <si>
    <t>Ветроелектрана Ковачица</t>
  </si>
  <si>
    <t>Ветроелектрана Кошава</t>
  </si>
  <si>
    <t>ТЕ-ТО Панчево</t>
  </si>
  <si>
    <t>33</t>
  </si>
  <si>
    <t>Пријем из КиМ</t>
  </si>
  <si>
    <t>21.1</t>
  </si>
  <si>
    <t>21.2</t>
  </si>
  <si>
    <t>21.3</t>
  </si>
  <si>
    <t>ТЕ-ТО Винча</t>
  </si>
  <si>
    <t>34</t>
  </si>
  <si>
    <t>Укупно ТЕ-ТО</t>
  </si>
  <si>
    <t>13.1</t>
  </si>
  <si>
    <t>13.2</t>
  </si>
  <si>
    <t>15.1</t>
  </si>
  <si>
    <t>15.2</t>
  </si>
  <si>
    <t>15.3</t>
  </si>
  <si>
    <t>15.4</t>
  </si>
  <si>
    <t>17.1</t>
  </si>
  <si>
    <t>17.2</t>
  </si>
  <si>
    <t>17.3</t>
  </si>
  <si>
    <t>Испорука суседним дистрибутивним системима (без КиМ)</t>
  </si>
  <si>
    <t>Пријем из суседних дистрибутивних система (без КиМ)</t>
  </si>
  <si>
    <t>Испорука за КиМ</t>
  </si>
  <si>
    <t>15.5</t>
  </si>
  <si>
    <t>15.6</t>
  </si>
  <si>
    <t>Ветроелектрана Кривача</t>
  </si>
  <si>
    <t>Ветроелектрана Костолац</t>
  </si>
  <si>
    <t>ЗАТВОРЕНИ ДСИТРИБУТИВНИ СИСТЕМ</t>
  </si>
  <si>
    <t>УКУПНО (1-10)</t>
  </si>
  <si>
    <t>7.2.3</t>
  </si>
  <si>
    <t>ТЕ Костолац Б3</t>
  </si>
  <si>
    <t>15.7</t>
  </si>
  <si>
    <t>Ветроелектрана Пупин</t>
  </si>
  <si>
    <t>15.8</t>
  </si>
  <si>
    <t>15.9</t>
  </si>
  <si>
    <t>Ветроелектрана Чибук 2</t>
  </si>
  <si>
    <t>Ветроелектрана Чибук 1</t>
  </si>
  <si>
    <t>15.10</t>
  </si>
  <si>
    <t>Ветроелектрана Црни Врх</t>
  </si>
  <si>
    <t>Ветроелектрана Koшава 1</t>
  </si>
  <si>
    <t>Соларна електрана 1</t>
  </si>
  <si>
    <t>Соларна електрана 2</t>
  </si>
  <si>
    <t>Потребе ХЕ, TE и ВЕ ЕПС АД (преко тсф. опште групе)</t>
  </si>
  <si>
    <r>
      <t>Хидроелектране</t>
    </r>
    <r>
      <rPr>
        <sz val="10"/>
        <color indexed="18"/>
        <rFont val="Arial Narrow"/>
        <family val="2"/>
      </rPr>
      <t xml:space="preserve"> ЕПС АД</t>
    </r>
  </si>
  <si>
    <t>Укупно ХЕ ЕПС АД без КиМ</t>
  </si>
  <si>
    <t>Термоелектране на угаљ ЕПС АД</t>
  </si>
  <si>
    <t>Укупно ТЕ на угаљ ЕПС АД без КиМ</t>
  </si>
  <si>
    <t>Укупно ТЕ ЕПС АД без КиМ</t>
  </si>
  <si>
    <t>Укупно производња ЕПС АД без КиМ</t>
  </si>
  <si>
    <t>Производња ХЕ и ТЕ ЕПС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</si>
</sst>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0.0"/>
    <numFmt numFmtId="166" formatCode="#,##0.0"/>
    <numFmt numFmtId="167" formatCode="d\.m\.yyyy;@"/>
  </numFmts>
  <fonts count="23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Helv"/>
    </font>
    <font>
      <sz val="12"/>
      <color indexed="18"/>
      <name val="Arial Narrow"/>
      <family val="2"/>
    </font>
    <font>
      <sz val="10"/>
      <color indexed="18"/>
      <name val="Arial Narrow"/>
      <family val="2"/>
    </font>
    <font>
      <sz val="10"/>
      <name val="Arial Narrow"/>
      <family val="2"/>
    </font>
    <font>
      <sz val="10"/>
      <color indexed="18"/>
      <name val="Arial Narrow"/>
      <family val="2"/>
      <charset val="204"/>
    </font>
    <font>
      <b/>
      <sz val="10"/>
      <color indexed="18"/>
      <name val="Arial Narrow"/>
      <family val="2"/>
      <charset val="204"/>
    </font>
    <font>
      <sz val="10"/>
      <color indexed="18"/>
      <name val="Arial"/>
      <family val="2"/>
    </font>
    <font>
      <sz val="12"/>
      <name val="Times New Roman"/>
      <family val="1"/>
    </font>
    <font>
      <b/>
      <sz val="10"/>
      <name val="Arial"/>
      <family val="2"/>
      <charset val="204"/>
    </font>
    <font>
      <sz val="10"/>
      <color indexed="18"/>
      <name val="Symbol"/>
      <family val="1"/>
      <charset val="2"/>
    </font>
    <font>
      <sz val="10"/>
      <color indexed="18"/>
      <name val="Arial Narrow"/>
      <family val="2"/>
      <charset val="238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 Narrow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FF000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sz val="10"/>
      <color rgb="FFFF0000"/>
      <name val="Arial Narrow"/>
      <family val="2"/>
      <charset val="204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/>
    <xf numFmtId="0" fontId="14" fillId="0" borderId="0"/>
    <xf numFmtId="0" fontId="10" fillId="0" borderId="0"/>
    <xf numFmtId="164" fontId="3" fillId="0" borderId="0"/>
  </cellStyleXfs>
  <cellXfs count="535">
    <xf numFmtId="0" fontId="0" fillId="0" borderId="0" xfId="0"/>
    <xf numFmtId="49" fontId="5" fillId="2" borderId="0" xfId="0" applyNumberFormat="1" applyFont="1" applyFill="1"/>
    <xf numFmtId="49" fontId="4" fillId="2" borderId="0" xfId="0" applyNumberFormat="1" applyFont="1" applyFill="1"/>
    <xf numFmtId="49" fontId="5" fillId="0" borderId="0" xfId="0" applyNumberFormat="1" applyFont="1"/>
    <xf numFmtId="49" fontId="6" fillId="2" borderId="0" xfId="0" applyNumberFormat="1" applyFont="1" applyFill="1"/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0" fillId="2" borderId="0" xfId="0" applyFill="1"/>
    <xf numFmtId="0" fontId="7" fillId="2" borderId="1" xfId="0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0" fontId="0" fillId="2" borderId="0" xfId="0" applyFill="1" applyAlignment="1">
      <alignment horizontal="center"/>
    </xf>
    <xf numFmtId="0" fontId="1" fillId="2" borderId="0" xfId="0" applyFont="1" applyFill="1"/>
    <xf numFmtId="0" fontId="5" fillId="2" borderId="11" xfId="3" applyFont="1" applyFill="1" applyBorder="1"/>
    <xf numFmtId="0" fontId="5" fillId="2" borderId="12" xfId="3" applyFont="1" applyFill="1" applyBorder="1" applyAlignment="1">
      <alignment horizontal="center"/>
    </xf>
    <xf numFmtId="3" fontId="5" fillId="2" borderId="12" xfId="3" applyNumberFormat="1" applyFont="1" applyFill="1" applyBorder="1" applyAlignment="1">
      <alignment horizontal="right" vertical="center"/>
    </xf>
    <xf numFmtId="3" fontId="5" fillId="2" borderId="13" xfId="3" applyNumberFormat="1" applyFont="1" applyFill="1" applyBorder="1" applyAlignment="1">
      <alignment horizontal="right" vertical="center"/>
    </xf>
    <xf numFmtId="0" fontId="5" fillId="2" borderId="11" xfId="3" applyFont="1" applyFill="1" applyBorder="1" applyAlignment="1">
      <alignment horizontal="center"/>
    </xf>
    <xf numFmtId="0" fontId="5" fillId="2" borderId="14" xfId="3" applyFont="1" applyFill="1" applyBorder="1"/>
    <xf numFmtId="0" fontId="5" fillId="2" borderId="15" xfId="3" applyFont="1" applyFill="1" applyBorder="1" applyAlignment="1">
      <alignment horizontal="center"/>
    </xf>
    <xf numFmtId="3" fontId="5" fillId="2" borderId="16" xfId="3" applyNumberFormat="1" applyFont="1" applyFill="1" applyBorder="1" applyAlignment="1">
      <alignment horizontal="right" vertical="center"/>
    </xf>
    <xf numFmtId="0" fontId="11" fillId="2" borderId="0" xfId="3" applyFont="1" applyFill="1"/>
    <xf numFmtId="0" fontId="7" fillId="0" borderId="17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49" fontId="7" fillId="2" borderId="26" xfId="0" applyNumberFormat="1" applyFont="1" applyFill="1" applyBorder="1" applyAlignment="1">
      <alignment horizontal="center"/>
    </xf>
    <xf numFmtId="49" fontId="7" fillId="2" borderId="27" xfId="0" applyNumberFormat="1" applyFont="1" applyFill="1" applyBorder="1" applyAlignment="1">
      <alignment horizontal="center"/>
    </xf>
    <xf numFmtId="49" fontId="5" fillId="2" borderId="26" xfId="0" applyNumberFormat="1" applyFont="1" applyFill="1" applyBorder="1" applyAlignment="1">
      <alignment horizontal="center" vertical="center" wrapText="1"/>
    </xf>
    <xf numFmtId="49" fontId="5" fillId="2" borderId="28" xfId="0" applyNumberFormat="1" applyFont="1" applyFill="1" applyBorder="1" applyAlignment="1">
      <alignment horizontal="center" vertical="center" wrapText="1"/>
    </xf>
    <xf numFmtId="49" fontId="5" fillId="2" borderId="29" xfId="0" applyNumberFormat="1" applyFont="1" applyFill="1" applyBorder="1" applyAlignment="1">
      <alignment horizontal="center" vertical="center" wrapText="1"/>
    </xf>
    <xf numFmtId="166" fontId="7" fillId="0" borderId="30" xfId="0" applyNumberFormat="1" applyFont="1" applyBorder="1" applyAlignment="1">
      <alignment horizontal="right"/>
    </xf>
    <xf numFmtId="166" fontId="7" fillId="2" borderId="31" xfId="0" applyNumberFormat="1" applyFont="1" applyFill="1" applyBorder="1" applyAlignment="1">
      <alignment horizontal="right"/>
    </xf>
    <xf numFmtId="166" fontId="7" fillId="2" borderId="7" xfId="0" applyNumberFormat="1" applyFont="1" applyFill="1" applyBorder="1" applyAlignment="1">
      <alignment horizontal="right"/>
    </xf>
    <xf numFmtId="166" fontId="7" fillId="2" borderId="32" xfId="0" applyNumberFormat="1" applyFont="1" applyFill="1" applyBorder="1" applyAlignment="1">
      <alignment horizontal="right"/>
    </xf>
    <xf numFmtId="3" fontId="7" fillId="0" borderId="33" xfId="3" applyNumberFormat="1" applyFont="1" applyBorder="1" applyAlignment="1">
      <alignment horizontal="right"/>
    </xf>
    <xf numFmtId="3" fontId="7" fillId="0" borderId="12" xfId="3" applyNumberFormat="1" applyFont="1" applyBorder="1" applyAlignment="1">
      <alignment horizontal="right"/>
    </xf>
    <xf numFmtId="3" fontId="7" fillId="0" borderId="15" xfId="3" applyNumberFormat="1" applyFont="1" applyBorder="1" applyAlignment="1">
      <alignment horizontal="right"/>
    </xf>
    <xf numFmtId="0" fontId="5" fillId="2" borderId="34" xfId="3" applyFont="1" applyFill="1" applyBorder="1"/>
    <xf numFmtId="0" fontId="5" fillId="2" borderId="35" xfId="3" applyFont="1" applyFill="1" applyBorder="1" applyAlignment="1">
      <alignment horizontal="center"/>
    </xf>
    <xf numFmtId="3" fontId="5" fillId="2" borderId="36" xfId="3" applyNumberFormat="1" applyFont="1" applyFill="1" applyBorder="1" applyAlignment="1">
      <alignment horizontal="right" vertical="center"/>
    </xf>
    <xf numFmtId="49" fontId="5" fillId="2" borderId="27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/>
    <xf numFmtId="0" fontId="5" fillId="2" borderId="11" xfId="0" applyFont="1" applyFill="1" applyBorder="1"/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166" fontId="7" fillId="0" borderId="41" xfId="0" applyNumberFormat="1" applyFont="1" applyBorder="1" applyAlignment="1">
      <alignment horizontal="right"/>
    </xf>
    <xf numFmtId="166" fontId="7" fillId="0" borderId="42" xfId="0" applyNumberFormat="1" applyFont="1" applyBorder="1" applyAlignment="1">
      <alignment horizontal="right"/>
    </xf>
    <xf numFmtId="166" fontId="7" fillId="0" borderId="43" xfId="0" applyNumberFormat="1" applyFont="1" applyBorder="1" applyAlignment="1">
      <alignment horizontal="right"/>
    </xf>
    <xf numFmtId="166" fontId="7" fillId="0" borderId="44" xfId="0" applyNumberFormat="1" applyFont="1" applyBorder="1" applyAlignment="1">
      <alignment horizontal="right"/>
    </xf>
    <xf numFmtId="166" fontId="7" fillId="0" borderId="45" xfId="0" applyNumberFormat="1" applyFont="1" applyBorder="1" applyAlignment="1">
      <alignment horizontal="right"/>
    </xf>
    <xf numFmtId="166" fontId="7" fillId="0" borderId="46" xfId="0" applyNumberFormat="1" applyFont="1" applyBorder="1" applyAlignment="1">
      <alignment horizontal="right"/>
    </xf>
    <xf numFmtId="166" fontId="7" fillId="0" borderId="38" xfId="0" applyNumberFormat="1" applyFont="1" applyBorder="1" applyAlignment="1">
      <alignment horizontal="right"/>
    </xf>
    <xf numFmtId="166" fontId="7" fillId="0" borderId="39" xfId="0" applyNumberFormat="1" applyFont="1" applyBorder="1" applyAlignment="1">
      <alignment horizontal="right"/>
    </xf>
    <xf numFmtId="166" fontId="7" fillId="0" borderId="47" xfId="0" applyNumberFormat="1" applyFont="1" applyBorder="1" applyAlignment="1">
      <alignment horizontal="right"/>
    </xf>
    <xf numFmtId="166" fontId="7" fillId="0" borderId="48" xfId="0" applyNumberFormat="1" applyFont="1" applyBorder="1" applyAlignment="1">
      <alignment horizontal="right"/>
    </xf>
    <xf numFmtId="166" fontId="7" fillId="2" borderId="38" xfId="0" applyNumberFormat="1" applyFont="1" applyFill="1" applyBorder="1" applyAlignment="1">
      <alignment horizontal="right"/>
    </xf>
    <xf numFmtId="166" fontId="7" fillId="2" borderId="39" xfId="0" applyNumberFormat="1" applyFont="1" applyFill="1" applyBorder="1" applyAlignment="1">
      <alignment horizontal="right"/>
    </xf>
    <xf numFmtId="166" fontId="7" fillId="0" borderId="22" xfId="0" applyNumberFormat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166" fontId="7" fillId="0" borderId="49" xfId="0" applyNumberFormat="1" applyFont="1" applyBorder="1" applyAlignment="1">
      <alignment horizontal="right"/>
    </xf>
    <xf numFmtId="166" fontId="7" fillId="0" borderId="50" xfId="0" applyNumberFormat="1" applyFont="1" applyBorder="1" applyAlignment="1">
      <alignment horizontal="right"/>
    </xf>
    <xf numFmtId="0" fontId="7" fillId="2" borderId="51" xfId="0" applyFont="1" applyFill="1" applyBorder="1"/>
    <xf numFmtId="0" fontId="7" fillId="2" borderId="52" xfId="0" applyFont="1" applyFill="1" applyBorder="1"/>
    <xf numFmtId="49" fontId="5" fillId="2" borderId="53" xfId="0" applyNumberFormat="1" applyFont="1" applyFill="1" applyBorder="1" applyAlignment="1">
      <alignment horizontal="center" vertical="center" wrapText="1"/>
    </xf>
    <xf numFmtId="0" fontId="5" fillId="2" borderId="54" xfId="3" applyFont="1" applyFill="1" applyBorder="1"/>
    <xf numFmtId="0" fontId="5" fillId="2" borderId="55" xfId="3" applyFont="1" applyFill="1" applyBorder="1" applyAlignment="1">
      <alignment horizontal="center"/>
    </xf>
    <xf numFmtId="3" fontId="5" fillId="2" borderId="56" xfId="3" applyNumberFormat="1" applyFont="1" applyFill="1" applyBorder="1" applyAlignment="1">
      <alignment horizontal="right" vertical="center"/>
    </xf>
    <xf numFmtId="0" fontId="5" fillId="2" borderId="57" xfId="3" applyFont="1" applyFill="1" applyBorder="1" applyAlignment="1">
      <alignment horizontal="center"/>
    </xf>
    <xf numFmtId="0" fontId="5" fillId="2" borderId="58" xfId="3" applyFont="1" applyFill="1" applyBorder="1" applyAlignment="1">
      <alignment horizontal="center"/>
    </xf>
    <xf numFmtId="49" fontId="5" fillId="3" borderId="0" xfId="0" applyNumberFormat="1" applyFont="1" applyFill="1" applyProtection="1">
      <protection locked="0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/>
    <xf numFmtId="0" fontId="7" fillId="2" borderId="26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60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7" fillId="2" borderId="61" xfId="0" applyFont="1" applyFill="1" applyBorder="1" applyAlignment="1">
      <alignment horizontal="center"/>
    </xf>
    <xf numFmtId="0" fontId="7" fillId="2" borderId="62" xfId="0" applyFont="1" applyFill="1" applyBorder="1" applyAlignment="1">
      <alignment horizontal="center"/>
    </xf>
    <xf numFmtId="0" fontId="8" fillId="2" borderId="52" xfId="0" applyFont="1" applyFill="1" applyBorder="1"/>
    <xf numFmtId="1" fontId="7" fillId="2" borderId="63" xfId="0" applyNumberFormat="1" applyFont="1" applyFill="1" applyBorder="1"/>
    <xf numFmtId="166" fontId="7" fillId="3" borderId="47" xfId="0" applyNumberFormat="1" applyFont="1" applyFill="1" applyBorder="1" applyAlignment="1">
      <alignment horizontal="right"/>
    </xf>
    <xf numFmtId="166" fontId="7" fillId="3" borderId="48" xfId="0" applyNumberFormat="1" applyFont="1" applyFill="1" applyBorder="1" applyAlignment="1">
      <alignment horizontal="right"/>
    </xf>
    <xf numFmtId="166" fontId="7" fillId="3" borderId="41" xfId="0" applyNumberFormat="1" applyFont="1" applyFill="1" applyBorder="1" applyAlignment="1">
      <alignment horizontal="right"/>
    </xf>
    <xf numFmtId="166" fontId="7" fillId="3" borderId="42" xfId="0" applyNumberFormat="1" applyFont="1" applyFill="1" applyBorder="1" applyAlignment="1">
      <alignment horizontal="right"/>
    </xf>
    <xf numFmtId="166" fontId="7" fillId="3" borderId="45" xfId="0" applyNumberFormat="1" applyFont="1" applyFill="1" applyBorder="1" applyAlignment="1">
      <alignment horizontal="right"/>
    </xf>
    <xf numFmtId="166" fontId="7" fillId="3" borderId="46" xfId="0" applyNumberFormat="1" applyFont="1" applyFill="1" applyBorder="1" applyAlignment="1">
      <alignment horizontal="right"/>
    </xf>
    <xf numFmtId="166" fontId="7" fillId="3" borderId="38" xfId="0" applyNumberFormat="1" applyFont="1" applyFill="1" applyBorder="1" applyAlignment="1">
      <alignment horizontal="right"/>
    </xf>
    <xf numFmtId="166" fontId="7" fillId="3" borderId="39" xfId="0" applyNumberFormat="1" applyFont="1" applyFill="1" applyBorder="1" applyAlignment="1">
      <alignment horizontal="right"/>
    </xf>
    <xf numFmtId="3" fontId="5" fillId="3" borderId="12" xfId="3" applyNumberFormat="1" applyFont="1" applyFill="1" applyBorder="1" applyAlignment="1">
      <alignment horizontal="right" vertical="center"/>
    </xf>
    <xf numFmtId="3" fontId="5" fillId="3" borderId="55" xfId="3" applyNumberFormat="1" applyFont="1" applyFill="1" applyBorder="1" applyAlignment="1">
      <alignment horizontal="right" vertical="center"/>
    </xf>
    <xf numFmtId="3" fontId="5" fillId="3" borderId="15" xfId="3" applyNumberFormat="1" applyFont="1" applyFill="1" applyBorder="1" applyAlignment="1">
      <alignment horizontal="right" vertical="center"/>
    </xf>
    <xf numFmtId="3" fontId="7" fillId="3" borderId="43" xfId="3" applyNumberFormat="1" applyFont="1" applyFill="1" applyBorder="1" applyAlignment="1">
      <alignment horizontal="right"/>
    </xf>
    <xf numFmtId="3" fontId="7" fillId="3" borderId="44" xfId="3" applyNumberFormat="1" applyFont="1" applyFill="1" applyBorder="1" applyAlignment="1">
      <alignment horizontal="right"/>
    </xf>
    <xf numFmtId="3" fontId="7" fillId="3" borderId="64" xfId="3" applyNumberFormat="1" applyFont="1" applyFill="1" applyBorder="1" applyAlignment="1">
      <alignment horizontal="right"/>
    </xf>
    <xf numFmtId="3" fontId="7" fillId="3" borderId="41" xfId="3" applyNumberFormat="1" applyFont="1" applyFill="1" applyBorder="1" applyAlignment="1">
      <alignment horizontal="right"/>
    </xf>
    <xf numFmtId="3" fontId="7" fillId="3" borderId="42" xfId="3" applyNumberFormat="1" applyFont="1" applyFill="1" applyBorder="1" applyAlignment="1">
      <alignment horizontal="right"/>
    </xf>
    <xf numFmtId="3" fontId="7" fillId="3" borderId="65" xfId="3" applyNumberFormat="1" applyFont="1" applyFill="1" applyBorder="1" applyAlignment="1">
      <alignment horizontal="right"/>
    </xf>
    <xf numFmtId="3" fontId="7" fillId="3" borderId="66" xfId="3" applyNumberFormat="1" applyFont="1" applyFill="1" applyBorder="1" applyAlignment="1">
      <alignment horizontal="right"/>
    </xf>
    <xf numFmtId="3" fontId="7" fillId="3" borderId="67" xfId="3" applyNumberFormat="1" applyFont="1" applyFill="1" applyBorder="1" applyAlignment="1">
      <alignment horizontal="right"/>
    </xf>
    <xf numFmtId="3" fontId="7" fillId="3" borderId="68" xfId="3" applyNumberFormat="1" applyFont="1" applyFill="1" applyBorder="1" applyAlignment="1">
      <alignment horizontal="right"/>
    </xf>
    <xf numFmtId="165" fontId="7" fillId="3" borderId="43" xfId="3" applyNumberFormat="1" applyFont="1" applyFill="1" applyBorder="1" applyAlignment="1">
      <alignment horizontal="center"/>
    </xf>
    <xf numFmtId="165" fontId="7" fillId="3" borderId="44" xfId="3" applyNumberFormat="1" applyFont="1" applyFill="1" applyBorder="1" applyAlignment="1">
      <alignment horizontal="center"/>
    </xf>
    <xf numFmtId="165" fontId="7" fillId="3" borderId="69" xfId="3" applyNumberFormat="1" applyFont="1" applyFill="1" applyBorder="1" applyAlignment="1">
      <alignment horizontal="center"/>
    </xf>
    <xf numFmtId="165" fontId="7" fillId="3" borderId="41" xfId="3" applyNumberFormat="1" applyFont="1" applyFill="1" applyBorder="1" applyAlignment="1">
      <alignment horizontal="center"/>
    </xf>
    <xf numFmtId="165" fontId="7" fillId="3" borderId="42" xfId="3" applyNumberFormat="1" applyFont="1" applyFill="1" applyBorder="1" applyAlignment="1">
      <alignment horizontal="center"/>
    </xf>
    <xf numFmtId="165" fontId="7" fillId="3" borderId="70" xfId="3" applyNumberFormat="1" applyFont="1" applyFill="1" applyBorder="1" applyAlignment="1">
      <alignment horizontal="center"/>
    </xf>
    <xf numFmtId="165" fontId="7" fillId="3" borderId="66" xfId="3" applyNumberFormat="1" applyFont="1" applyFill="1" applyBorder="1" applyAlignment="1">
      <alignment horizontal="center"/>
    </xf>
    <xf numFmtId="165" fontId="7" fillId="3" borderId="67" xfId="3" applyNumberFormat="1" applyFont="1" applyFill="1" applyBorder="1" applyAlignment="1">
      <alignment horizontal="center"/>
    </xf>
    <xf numFmtId="165" fontId="7" fillId="3" borderId="71" xfId="3" applyNumberFormat="1" applyFont="1" applyFill="1" applyBorder="1" applyAlignment="1">
      <alignment horizont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vertical="center" wrapText="1"/>
    </xf>
    <xf numFmtId="0" fontId="6" fillId="0" borderId="27" xfId="2" applyFont="1" applyBorder="1" applyAlignment="1">
      <alignment horizontal="center" vertical="center" wrapText="1"/>
    </xf>
    <xf numFmtId="0" fontId="16" fillId="0" borderId="37" xfId="2" applyFont="1" applyBorder="1" applyAlignment="1">
      <alignment horizontal="left" vertical="center" wrapText="1"/>
    </xf>
    <xf numFmtId="0" fontId="6" fillId="0" borderId="33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11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left" vertical="center" wrapText="1"/>
    </xf>
    <xf numFmtId="0" fontId="6" fillId="0" borderId="28" xfId="2" applyFont="1" applyBorder="1" applyAlignment="1">
      <alignment horizontal="center" vertical="center" wrapText="1"/>
    </xf>
    <xf numFmtId="0" fontId="6" fillId="0" borderId="72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0" fontId="6" fillId="0" borderId="15" xfId="2" applyFont="1" applyBorder="1" applyAlignment="1">
      <alignment horizontal="center" vertical="center" wrapText="1"/>
    </xf>
    <xf numFmtId="0" fontId="13" fillId="2" borderId="59" xfId="0" applyFont="1" applyFill="1" applyBorder="1" applyAlignment="1">
      <alignment horizontal="center"/>
    </xf>
    <xf numFmtId="0" fontId="13" fillId="2" borderId="7" xfId="0" applyFont="1" applyFill="1" applyBorder="1"/>
    <xf numFmtId="166" fontId="7" fillId="2" borderId="41" xfId="0" applyNumberFormat="1" applyFont="1" applyFill="1" applyBorder="1" applyAlignment="1">
      <alignment horizontal="right"/>
    </xf>
    <xf numFmtId="166" fontId="7" fillId="2" borderId="42" xfId="0" applyNumberFormat="1" applyFont="1" applyFill="1" applyBorder="1" applyAlignment="1">
      <alignment horizontal="right"/>
    </xf>
    <xf numFmtId="166" fontId="7" fillId="2" borderId="65" xfId="0" applyNumberFormat="1" applyFont="1" applyFill="1" applyBorder="1" applyAlignment="1">
      <alignment horizontal="right"/>
    </xf>
    <xf numFmtId="166" fontId="7" fillId="3" borderId="65" xfId="0" applyNumberFormat="1" applyFont="1" applyFill="1" applyBorder="1" applyAlignment="1">
      <alignment horizontal="right"/>
    </xf>
    <xf numFmtId="166" fontId="7" fillId="3" borderId="73" xfId="0" applyNumberFormat="1" applyFont="1" applyFill="1" applyBorder="1" applyAlignment="1">
      <alignment horizontal="right"/>
    </xf>
    <xf numFmtId="166" fontId="7" fillId="2" borderId="74" xfId="0" applyNumberFormat="1" applyFont="1" applyFill="1" applyBorder="1" applyAlignment="1">
      <alignment horizontal="right"/>
    </xf>
    <xf numFmtId="166" fontId="7" fillId="2" borderId="8" xfId="0" applyNumberFormat="1" applyFont="1" applyFill="1" applyBorder="1" applyAlignment="1">
      <alignment horizontal="right"/>
    </xf>
    <xf numFmtId="166" fontId="7" fillId="2" borderId="37" xfId="0" applyNumberFormat="1" applyFont="1" applyFill="1" applyBorder="1" applyAlignment="1">
      <alignment horizontal="right"/>
    </xf>
    <xf numFmtId="166" fontId="7" fillId="3" borderId="40" xfId="0" applyNumberFormat="1" applyFont="1" applyFill="1" applyBorder="1" applyAlignment="1">
      <alignment horizontal="right"/>
    </xf>
    <xf numFmtId="166" fontId="13" fillId="0" borderId="38" xfId="0" applyNumberFormat="1" applyFont="1" applyBorder="1" applyAlignment="1">
      <alignment horizontal="right"/>
    </xf>
    <xf numFmtId="166" fontId="13" fillId="0" borderId="39" xfId="0" applyNumberFormat="1" applyFont="1" applyBorder="1" applyAlignment="1">
      <alignment horizontal="right"/>
    </xf>
    <xf numFmtId="166" fontId="13" fillId="0" borderId="40" xfId="0" applyNumberFormat="1" applyFont="1" applyBorder="1" applyAlignment="1">
      <alignment horizontal="right"/>
    </xf>
    <xf numFmtId="166" fontId="7" fillId="2" borderId="40" xfId="0" applyNumberFormat="1" applyFont="1" applyFill="1" applyBorder="1" applyAlignment="1">
      <alignment horizontal="right"/>
    </xf>
    <xf numFmtId="166" fontId="7" fillId="0" borderId="73" xfId="0" applyNumberFormat="1" applyFont="1" applyBorder="1" applyAlignment="1">
      <alignment horizontal="right"/>
    </xf>
    <xf numFmtId="166" fontId="7" fillId="0" borderId="65" xfId="0" applyNumberFormat="1" applyFont="1" applyBorder="1" applyAlignment="1">
      <alignment horizontal="right"/>
    </xf>
    <xf numFmtId="166" fontId="7" fillId="3" borderId="75" xfId="0" applyNumberFormat="1" applyFont="1" applyFill="1" applyBorder="1" applyAlignment="1">
      <alignment horizontal="right"/>
    </xf>
    <xf numFmtId="166" fontId="7" fillId="2" borderId="76" xfId="0" applyNumberFormat="1" applyFont="1" applyFill="1" applyBorder="1" applyAlignment="1">
      <alignment horizontal="right"/>
    </xf>
    <xf numFmtId="166" fontId="7" fillId="0" borderId="75" xfId="0" applyNumberFormat="1" applyFont="1" applyBorder="1" applyAlignment="1">
      <alignment horizontal="right"/>
    </xf>
    <xf numFmtId="166" fontId="7" fillId="0" borderId="77" xfId="0" applyNumberFormat="1" applyFont="1" applyBorder="1" applyAlignment="1">
      <alignment horizontal="right"/>
    </xf>
    <xf numFmtId="166" fontId="7" fillId="0" borderId="40" xfId="0" applyNumberFormat="1" applyFont="1" applyBorder="1" applyAlignment="1">
      <alignment horizontal="right"/>
    </xf>
    <xf numFmtId="166" fontId="7" fillId="0" borderId="78" xfId="0" applyNumberFormat="1" applyFont="1" applyBorder="1" applyAlignment="1">
      <alignment horizontal="right"/>
    </xf>
    <xf numFmtId="166" fontId="7" fillId="2" borderId="79" xfId="0" applyNumberFormat="1" applyFont="1" applyFill="1" applyBorder="1" applyAlignment="1">
      <alignment horizontal="right"/>
    </xf>
    <xf numFmtId="166" fontId="7" fillId="2" borderId="30" xfId="0" applyNumberFormat="1" applyFont="1" applyFill="1" applyBorder="1" applyAlignment="1">
      <alignment horizontal="right"/>
    </xf>
    <xf numFmtId="166" fontId="7" fillId="2" borderId="80" xfId="0" applyNumberFormat="1" applyFont="1" applyFill="1" applyBorder="1" applyAlignment="1">
      <alignment horizontal="right"/>
    </xf>
    <xf numFmtId="166" fontId="13" fillId="2" borderId="32" xfId="0" applyNumberFormat="1" applyFont="1" applyFill="1" applyBorder="1" applyAlignment="1">
      <alignment horizontal="right"/>
    </xf>
    <xf numFmtId="166" fontId="7" fillId="2" borderId="81" xfId="0" applyNumberFormat="1" applyFont="1" applyFill="1" applyBorder="1" applyAlignment="1">
      <alignment horizontal="right"/>
    </xf>
    <xf numFmtId="166" fontId="7" fillId="2" borderId="4" xfId="0" applyNumberFormat="1" applyFont="1" applyFill="1" applyBorder="1" applyAlignment="1">
      <alignment horizontal="right"/>
    </xf>
    <xf numFmtId="166" fontId="7" fillId="2" borderId="82" xfId="0" applyNumberFormat="1" applyFont="1" applyFill="1" applyBorder="1" applyAlignment="1">
      <alignment horizontal="right"/>
    </xf>
    <xf numFmtId="166" fontId="7" fillId="3" borderId="22" xfId="0" applyNumberFormat="1" applyFont="1" applyFill="1" applyBorder="1" applyAlignment="1">
      <alignment horizontal="right"/>
    </xf>
    <xf numFmtId="166" fontId="7" fillId="3" borderId="23" xfId="0" applyNumberFormat="1" applyFont="1" applyFill="1" applyBorder="1" applyAlignment="1">
      <alignment horizontal="right"/>
    </xf>
    <xf numFmtId="166" fontId="7" fillId="3" borderId="77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9" fillId="2" borderId="83" xfId="0" applyFont="1" applyFill="1" applyBorder="1" applyAlignment="1">
      <alignment horizontal="left"/>
    </xf>
    <xf numFmtId="0" fontId="5" fillId="2" borderId="54" xfId="3" applyFont="1" applyFill="1" applyBorder="1" applyAlignment="1">
      <alignment horizontal="center"/>
    </xf>
    <xf numFmtId="49" fontId="5" fillId="2" borderId="60" xfId="0" applyNumberFormat="1" applyFont="1" applyFill="1" applyBorder="1" applyAlignment="1">
      <alignment horizontal="center" vertical="center" wrapText="1"/>
    </xf>
    <xf numFmtId="0" fontId="5" fillId="2" borderId="84" xfId="3" applyFont="1" applyFill="1" applyBorder="1"/>
    <xf numFmtId="0" fontId="5" fillId="2" borderId="85" xfId="3" applyFont="1" applyFill="1" applyBorder="1" applyAlignment="1">
      <alignment horizontal="center"/>
    </xf>
    <xf numFmtId="3" fontId="5" fillId="2" borderId="85" xfId="3" applyNumberFormat="1" applyFont="1" applyFill="1" applyBorder="1" applyAlignment="1">
      <alignment horizontal="right" vertical="center"/>
    </xf>
    <xf numFmtId="3" fontId="5" fillId="2" borderId="86" xfId="3" applyNumberFormat="1" applyFont="1" applyFill="1" applyBorder="1" applyAlignment="1">
      <alignment horizontal="right" vertical="center"/>
    </xf>
    <xf numFmtId="0" fontId="9" fillId="2" borderId="87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0" fontId="7" fillId="0" borderId="88" xfId="0" applyFont="1" applyBorder="1"/>
    <xf numFmtId="1" fontId="7" fillId="2" borderId="88" xfId="0" applyNumberFormat="1" applyFont="1" applyFill="1" applyBorder="1"/>
    <xf numFmtId="0" fontId="0" fillId="2" borderId="89" xfId="0" applyFill="1" applyBorder="1"/>
    <xf numFmtId="0" fontId="7" fillId="2" borderId="88" xfId="0" applyFont="1" applyFill="1" applyBorder="1"/>
    <xf numFmtId="0" fontId="5" fillId="3" borderId="0" xfId="0" applyFont="1" applyFill="1" applyAlignment="1">
      <alignment horizontal="left"/>
    </xf>
    <xf numFmtId="0" fontId="6" fillId="0" borderId="90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4" fontId="7" fillId="0" borderId="47" xfId="0" applyNumberFormat="1" applyFont="1" applyBorder="1" applyAlignment="1">
      <alignment horizontal="right"/>
    </xf>
    <xf numFmtId="4" fontId="7" fillId="0" borderId="48" xfId="0" applyNumberFormat="1" applyFont="1" applyBorder="1" applyAlignment="1">
      <alignment horizontal="right"/>
    </xf>
    <xf numFmtId="4" fontId="7" fillId="0" borderId="73" xfId="0" applyNumberFormat="1" applyFont="1" applyBorder="1" applyAlignment="1">
      <alignment horizontal="right"/>
    </xf>
    <xf numFmtId="4" fontId="7" fillId="0" borderId="30" xfId="0" applyNumberFormat="1" applyFont="1" applyBorder="1" applyAlignment="1">
      <alignment horizontal="right"/>
    </xf>
    <xf numFmtId="4" fontId="7" fillId="0" borderId="67" xfId="0" applyNumberFormat="1" applyFont="1" applyBorder="1" applyAlignment="1">
      <alignment horizontal="right"/>
    </xf>
    <xf numFmtId="0" fontId="17" fillId="2" borderId="91" xfId="0" applyFont="1" applyFill="1" applyBorder="1" applyAlignment="1">
      <alignment horizontal="center"/>
    </xf>
    <xf numFmtId="0" fontId="17" fillId="2" borderId="92" xfId="0" applyFont="1" applyFill="1" applyBorder="1" applyAlignment="1">
      <alignment horizontal="center"/>
    </xf>
    <xf numFmtId="0" fontId="17" fillId="2" borderId="93" xfId="0" applyFont="1" applyFill="1" applyBorder="1" applyAlignment="1">
      <alignment horizontal="center"/>
    </xf>
    <xf numFmtId="0" fontId="17" fillId="2" borderId="94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/>
    </xf>
    <xf numFmtId="0" fontId="17" fillId="2" borderId="25" xfId="0" applyFont="1" applyFill="1" applyBorder="1" applyAlignment="1">
      <alignment horizontal="center"/>
    </xf>
    <xf numFmtId="3" fontId="17" fillId="2" borderId="95" xfId="0" applyNumberFormat="1" applyFont="1" applyFill="1" applyBorder="1" applyAlignment="1">
      <alignment horizontal="center"/>
    </xf>
    <xf numFmtId="3" fontId="17" fillId="2" borderId="50" xfId="0" applyNumberFormat="1" applyFont="1" applyFill="1" applyBorder="1" applyAlignment="1">
      <alignment horizontal="center"/>
    </xf>
    <xf numFmtId="3" fontId="17" fillId="2" borderId="96" xfId="0" applyNumberFormat="1" applyFont="1" applyFill="1" applyBorder="1" applyAlignment="1">
      <alignment horizontal="center"/>
    </xf>
    <xf numFmtId="167" fontId="7" fillId="3" borderId="27" xfId="3" applyNumberFormat="1" applyFont="1" applyFill="1" applyBorder="1" applyAlignment="1">
      <alignment horizontal="center"/>
    </xf>
    <xf numFmtId="167" fontId="7" fillId="3" borderId="26" xfId="3" applyNumberFormat="1" applyFont="1" applyFill="1" applyBorder="1" applyAlignment="1">
      <alignment horizontal="center"/>
    </xf>
    <xf numFmtId="167" fontId="7" fillId="3" borderId="28" xfId="3" applyNumberFormat="1" applyFont="1" applyFill="1" applyBorder="1" applyAlignment="1">
      <alignment horizontal="center"/>
    </xf>
    <xf numFmtId="49" fontId="7" fillId="2" borderId="53" xfId="0" applyNumberFormat="1" applyFont="1" applyFill="1" applyBorder="1" applyAlignment="1">
      <alignment horizontal="center"/>
    </xf>
    <xf numFmtId="166" fontId="7" fillId="2" borderId="97" xfId="0" applyNumberFormat="1" applyFont="1" applyFill="1" applyBorder="1" applyAlignment="1">
      <alignment horizontal="right"/>
    </xf>
    <xf numFmtId="3" fontId="5" fillId="3" borderId="85" xfId="3" applyNumberFormat="1" applyFont="1" applyFill="1" applyBorder="1" applyAlignment="1">
      <alignment horizontal="right" vertical="center"/>
    </xf>
    <xf numFmtId="4" fontId="5" fillId="3" borderId="12" xfId="3" applyNumberFormat="1" applyFont="1" applyFill="1" applyBorder="1" applyAlignment="1">
      <alignment horizontal="right" vertical="center"/>
    </xf>
    <xf numFmtId="4" fontId="5" fillId="2" borderId="13" xfId="3" applyNumberFormat="1" applyFont="1" applyFill="1" applyBorder="1" applyAlignment="1">
      <alignment horizontal="right" vertical="center"/>
    </xf>
    <xf numFmtId="0" fontId="5" fillId="2" borderId="84" xfId="0" applyFont="1" applyFill="1" applyBorder="1"/>
    <xf numFmtId="0" fontId="6" fillId="0" borderId="29" xfId="2" applyFont="1" applyBorder="1" applyAlignment="1">
      <alignment horizontal="center" vertical="center" wrapText="1"/>
    </xf>
    <xf numFmtId="0" fontId="6" fillId="0" borderId="98" xfId="2" applyFont="1" applyBorder="1" applyAlignment="1">
      <alignment horizontal="left" vertical="center" wrapText="1"/>
    </xf>
    <xf numFmtId="0" fontId="6" fillId="0" borderId="34" xfId="2" applyFont="1" applyBorder="1" applyAlignment="1">
      <alignment horizontal="left" vertical="center" wrapText="1"/>
    </xf>
    <xf numFmtId="0" fontId="6" fillId="0" borderId="35" xfId="2" applyFont="1" applyBorder="1" applyAlignment="1">
      <alignment horizontal="center" vertical="center" wrapText="1"/>
    </xf>
    <xf numFmtId="0" fontId="6" fillId="0" borderId="36" xfId="2" applyFont="1" applyBorder="1" applyAlignment="1">
      <alignment horizontal="center" vertical="center" wrapText="1"/>
    </xf>
    <xf numFmtId="49" fontId="7" fillId="2" borderId="99" xfId="0" applyNumberFormat="1" applyFont="1" applyFill="1" applyBorder="1" applyAlignment="1">
      <alignment horizontal="center"/>
    </xf>
    <xf numFmtId="0" fontId="7" fillId="2" borderId="33" xfId="0" applyFont="1" applyFill="1" applyBorder="1"/>
    <xf numFmtId="4" fontId="7" fillId="2" borderId="74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center"/>
    </xf>
    <xf numFmtId="4" fontId="7" fillId="2" borderId="37" xfId="0" applyNumberFormat="1" applyFont="1" applyFill="1" applyBorder="1" applyAlignment="1">
      <alignment horizontal="center"/>
    </xf>
    <xf numFmtId="4" fontId="7" fillId="2" borderId="80" xfId="0" applyNumberFormat="1" applyFont="1" applyFill="1" applyBorder="1" applyAlignment="1">
      <alignment horizontal="center"/>
    </xf>
    <xf numFmtId="0" fontId="7" fillId="2" borderId="0" xfId="0" applyFont="1" applyFill="1" applyAlignment="1">
      <alignment vertical="center"/>
    </xf>
    <xf numFmtId="0" fontId="8" fillId="2" borderId="52" xfId="0" applyFont="1" applyFill="1" applyBorder="1" applyAlignment="1">
      <alignment vertical="center"/>
    </xf>
    <xf numFmtId="0" fontId="7" fillId="2" borderId="52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165" fontId="7" fillId="2" borderId="31" xfId="0" applyNumberFormat="1" applyFont="1" applyFill="1" applyBorder="1" applyAlignment="1">
      <alignment horizontal="right" vertical="center"/>
    </xf>
    <xf numFmtId="165" fontId="7" fillId="2" borderId="7" xfId="0" applyNumberFormat="1" applyFont="1" applyFill="1" applyBorder="1" applyAlignment="1">
      <alignment horizontal="right" vertical="center"/>
    </xf>
    <xf numFmtId="165" fontId="7" fillId="2" borderId="76" xfId="0" applyNumberFormat="1" applyFont="1" applyFill="1" applyBorder="1" applyAlignment="1">
      <alignment horizontal="right" vertical="center"/>
    </xf>
    <xf numFmtId="165" fontId="7" fillId="2" borderId="32" xfId="0" applyNumberFormat="1" applyFont="1" applyFill="1" applyBorder="1" applyAlignment="1">
      <alignment horizontal="right"/>
    </xf>
    <xf numFmtId="166" fontId="7" fillId="2" borderId="38" xfId="0" applyNumberFormat="1" applyFont="1" applyFill="1" applyBorder="1" applyAlignment="1">
      <alignment horizontal="right" vertical="center"/>
    </xf>
    <xf numFmtId="166" fontId="7" fillId="2" borderId="39" xfId="0" applyNumberFormat="1" applyFont="1" applyFill="1" applyBorder="1" applyAlignment="1">
      <alignment horizontal="right" vertical="center"/>
    </xf>
    <xf numFmtId="166" fontId="7" fillId="2" borderId="40" xfId="0" applyNumberFormat="1" applyFont="1" applyFill="1" applyBorder="1" applyAlignment="1">
      <alignment horizontal="right" vertical="center"/>
    </xf>
    <xf numFmtId="166" fontId="7" fillId="3" borderId="41" xfId="0" applyNumberFormat="1" applyFont="1" applyFill="1" applyBorder="1" applyAlignment="1">
      <alignment horizontal="right" vertical="center"/>
    </xf>
    <xf numFmtId="166" fontId="7" fillId="3" borderId="42" xfId="0" applyNumberFormat="1" applyFont="1" applyFill="1" applyBorder="1" applyAlignment="1">
      <alignment horizontal="right" vertical="center"/>
    </xf>
    <xf numFmtId="166" fontId="7" fillId="3" borderId="65" xfId="0" applyNumberFormat="1" applyFont="1" applyFill="1" applyBorder="1" applyAlignment="1">
      <alignment horizontal="right" vertical="center"/>
    </xf>
    <xf numFmtId="166" fontId="7" fillId="3" borderId="45" xfId="0" applyNumberFormat="1" applyFont="1" applyFill="1" applyBorder="1" applyAlignment="1">
      <alignment horizontal="right" vertical="center"/>
    </xf>
    <xf numFmtId="166" fontId="7" fillId="3" borderId="46" xfId="0" applyNumberFormat="1" applyFont="1" applyFill="1" applyBorder="1" applyAlignment="1">
      <alignment horizontal="right" vertical="center"/>
    </xf>
    <xf numFmtId="166" fontId="7" fillId="3" borderId="75" xfId="0" applyNumberFormat="1" applyFont="1" applyFill="1" applyBorder="1" applyAlignment="1">
      <alignment horizontal="right" vertical="center"/>
    </xf>
    <xf numFmtId="166" fontId="7" fillId="2" borderId="41" xfId="0" applyNumberFormat="1" applyFont="1" applyFill="1" applyBorder="1" applyAlignment="1">
      <alignment horizontal="right" vertical="center"/>
    </xf>
    <xf numFmtId="166" fontId="7" fillId="2" borderId="42" xfId="0" applyNumberFormat="1" applyFont="1" applyFill="1" applyBorder="1" applyAlignment="1">
      <alignment horizontal="right" vertical="center"/>
    </xf>
    <xf numFmtId="166" fontId="7" fillId="2" borderId="65" xfId="0" applyNumberFormat="1" applyFont="1" applyFill="1" applyBorder="1" applyAlignment="1">
      <alignment horizontal="right" vertical="center"/>
    </xf>
    <xf numFmtId="166" fontId="7" fillId="2" borderId="43" xfId="0" applyNumberFormat="1" applyFont="1" applyFill="1" applyBorder="1" applyAlignment="1">
      <alignment horizontal="right" vertical="center"/>
    </xf>
    <xf numFmtId="166" fontId="7" fillId="2" borderId="44" xfId="0" applyNumberFormat="1" applyFont="1" applyFill="1" applyBorder="1" applyAlignment="1">
      <alignment horizontal="right" vertical="center"/>
    </xf>
    <xf numFmtId="166" fontId="7" fillId="2" borderId="64" xfId="0" applyNumberFormat="1" applyFont="1" applyFill="1" applyBorder="1" applyAlignment="1">
      <alignment horizontal="right" vertical="center"/>
    </xf>
    <xf numFmtId="166" fontId="7" fillId="2" borderId="45" xfId="0" applyNumberFormat="1" applyFont="1" applyFill="1" applyBorder="1" applyAlignment="1">
      <alignment horizontal="right" vertical="center"/>
    </xf>
    <xf numFmtId="166" fontId="7" fillId="2" borderId="46" xfId="0" applyNumberFormat="1" applyFont="1" applyFill="1" applyBorder="1" applyAlignment="1">
      <alignment horizontal="right" vertical="center"/>
    </xf>
    <xf numFmtId="166" fontId="7" fillId="2" borderId="75" xfId="0" applyNumberFormat="1" applyFont="1" applyFill="1" applyBorder="1" applyAlignment="1">
      <alignment horizontal="right" vertical="center"/>
    </xf>
    <xf numFmtId="166" fontId="7" fillId="2" borderId="31" xfId="0" applyNumberFormat="1" applyFont="1" applyFill="1" applyBorder="1" applyAlignment="1">
      <alignment horizontal="right" vertical="center"/>
    </xf>
    <xf numFmtId="166" fontId="7" fillId="2" borderId="7" xfId="0" applyNumberFormat="1" applyFont="1" applyFill="1" applyBorder="1" applyAlignment="1">
      <alignment horizontal="right" vertical="center"/>
    </xf>
    <xf numFmtId="166" fontId="7" fillId="2" borderId="76" xfId="0" applyNumberFormat="1" applyFont="1" applyFill="1" applyBorder="1" applyAlignment="1">
      <alignment horizontal="right" vertical="center"/>
    </xf>
    <xf numFmtId="166" fontId="7" fillId="2" borderId="22" xfId="0" applyNumberFormat="1" applyFont="1" applyFill="1" applyBorder="1" applyAlignment="1">
      <alignment horizontal="right" vertical="center"/>
    </xf>
    <xf numFmtId="166" fontId="7" fillId="2" borderId="23" xfId="0" applyNumberFormat="1" applyFont="1" applyFill="1" applyBorder="1" applyAlignment="1">
      <alignment horizontal="right" vertical="center"/>
    </xf>
    <xf numFmtId="166" fontId="7" fillId="2" borderId="77" xfId="0" applyNumberFormat="1" applyFont="1" applyFill="1" applyBorder="1" applyAlignment="1">
      <alignment horizontal="right" vertical="center"/>
    </xf>
    <xf numFmtId="166" fontId="7" fillId="3" borderId="47" xfId="0" applyNumberFormat="1" applyFont="1" applyFill="1" applyBorder="1" applyAlignment="1">
      <alignment horizontal="right" vertical="center"/>
    </xf>
    <xf numFmtId="166" fontId="7" fillId="3" borderId="48" xfId="0" applyNumberFormat="1" applyFont="1" applyFill="1" applyBorder="1" applyAlignment="1">
      <alignment horizontal="right" vertical="center"/>
    </xf>
    <xf numFmtId="166" fontId="7" fillId="3" borderId="73" xfId="0" applyNumberFormat="1" applyFont="1" applyFill="1" applyBorder="1" applyAlignment="1">
      <alignment horizontal="right" vertical="center"/>
    </xf>
    <xf numFmtId="166" fontId="7" fillId="2" borderId="100" xfId="0" applyNumberFormat="1" applyFont="1" applyFill="1" applyBorder="1" applyAlignment="1">
      <alignment horizontal="right" vertical="center"/>
    </xf>
    <xf numFmtId="166" fontId="7" fillId="2" borderId="101" xfId="0" applyNumberFormat="1" applyFont="1" applyFill="1" applyBorder="1" applyAlignment="1">
      <alignment horizontal="right" vertical="center"/>
    </xf>
    <xf numFmtId="166" fontId="7" fillId="2" borderId="102" xfId="0" applyNumberFormat="1" applyFont="1" applyFill="1" applyBorder="1" applyAlignment="1">
      <alignment horizontal="right" vertical="center"/>
    </xf>
    <xf numFmtId="166" fontId="7" fillId="0" borderId="47" xfId="0" applyNumberFormat="1" applyFont="1" applyBorder="1" applyAlignment="1">
      <alignment horizontal="right" vertical="center"/>
    </xf>
    <xf numFmtId="166" fontId="7" fillId="0" borderId="48" xfId="0" applyNumberFormat="1" applyFont="1" applyBorder="1" applyAlignment="1">
      <alignment horizontal="right" vertical="center"/>
    </xf>
    <xf numFmtId="166" fontId="7" fillId="0" borderId="73" xfId="0" applyNumberFormat="1" applyFont="1" applyBorder="1" applyAlignment="1">
      <alignment horizontal="right" vertical="center"/>
    </xf>
    <xf numFmtId="166" fontId="7" fillId="0" borderId="41" xfId="0" applyNumberFormat="1" applyFont="1" applyBorder="1" applyAlignment="1">
      <alignment horizontal="right" vertical="center"/>
    </xf>
    <xf numFmtId="166" fontId="7" fillId="0" borderId="42" xfId="0" applyNumberFormat="1" applyFont="1" applyBorder="1" applyAlignment="1">
      <alignment horizontal="right" vertical="center"/>
    </xf>
    <xf numFmtId="166" fontId="7" fillId="0" borderId="65" xfId="0" applyNumberFormat="1" applyFont="1" applyBorder="1" applyAlignment="1">
      <alignment horizontal="right" vertical="center"/>
    </xf>
    <xf numFmtId="166" fontId="7" fillId="0" borderId="103" xfId="0" applyNumberFormat="1" applyFont="1" applyBorder="1" applyAlignment="1">
      <alignment horizontal="right" vertical="center"/>
    </xf>
    <xf numFmtId="166" fontId="7" fillId="0" borderId="92" xfId="0" applyNumberFormat="1" applyFont="1" applyBorder="1" applyAlignment="1">
      <alignment horizontal="right" vertical="center"/>
    </xf>
    <xf numFmtId="166" fontId="7" fillId="0" borderId="104" xfId="0" applyNumberFormat="1" applyFont="1" applyBorder="1" applyAlignment="1">
      <alignment horizontal="right" vertical="center"/>
    </xf>
    <xf numFmtId="166" fontId="7" fillId="2" borderId="105" xfId="0" applyNumberFormat="1" applyFont="1" applyFill="1" applyBorder="1" applyAlignment="1">
      <alignment horizontal="right"/>
    </xf>
    <xf numFmtId="0" fontId="0" fillId="2" borderId="0" xfId="0" applyFill="1" applyAlignment="1">
      <alignment vertical="center"/>
    </xf>
    <xf numFmtId="0" fontId="18" fillId="2" borderId="0" xfId="0" applyFont="1" applyFill="1"/>
    <xf numFmtId="4" fontId="7" fillId="0" borderId="106" xfId="0" applyNumberFormat="1" applyFont="1" applyBorder="1" applyAlignment="1">
      <alignment horizontal="right"/>
    </xf>
    <xf numFmtId="4" fontId="7" fillId="0" borderId="107" xfId="0" applyNumberFormat="1" applyFont="1" applyBorder="1" applyAlignment="1">
      <alignment horizontal="right"/>
    </xf>
    <xf numFmtId="4" fontId="7" fillId="0" borderId="108" xfId="0" applyNumberFormat="1" applyFont="1" applyBorder="1" applyAlignment="1">
      <alignment horizontal="right"/>
    </xf>
    <xf numFmtId="4" fontId="7" fillId="0" borderId="72" xfId="0" applyNumberFormat="1" applyFont="1" applyBorder="1" applyAlignment="1">
      <alignment horizontal="right"/>
    </xf>
    <xf numFmtId="0" fontId="0" fillId="2" borderId="83" xfId="0" applyFill="1" applyBorder="1"/>
    <xf numFmtId="166" fontId="7" fillId="0" borderId="109" xfId="0" applyNumberFormat="1" applyFont="1" applyBorder="1" applyAlignment="1">
      <alignment horizontal="right"/>
    </xf>
    <xf numFmtId="166" fontId="7" fillId="0" borderId="110" xfId="0" applyNumberFormat="1" applyFont="1" applyBorder="1" applyAlignment="1">
      <alignment horizontal="right"/>
    </xf>
    <xf numFmtId="166" fontId="7" fillId="0" borderId="5" xfId="0" applyNumberFormat="1" applyFont="1" applyBorder="1" applyAlignment="1">
      <alignment horizontal="right"/>
    </xf>
    <xf numFmtId="0" fontId="5" fillId="0" borderId="52" xfId="3" applyFont="1" applyBorder="1"/>
    <xf numFmtId="49" fontId="5" fillId="0" borderId="62" xfId="0" applyNumberFormat="1" applyFont="1" applyBorder="1" applyAlignment="1">
      <alignment horizontal="left"/>
    </xf>
    <xf numFmtId="0" fontId="5" fillId="0" borderId="57" xfId="3" applyFont="1" applyBorder="1" applyAlignment="1">
      <alignment horizontal="center"/>
    </xf>
    <xf numFmtId="0" fontId="5" fillId="0" borderId="58" xfId="3" applyFont="1" applyBorder="1" applyAlignment="1">
      <alignment horizontal="center"/>
    </xf>
    <xf numFmtId="49" fontId="5" fillId="0" borderId="59" xfId="0" applyNumberFormat="1" applyFont="1" applyBorder="1" applyAlignment="1">
      <alignment horizontal="center" vertical="center" wrapText="1"/>
    </xf>
    <xf numFmtId="0" fontId="5" fillId="0" borderId="57" xfId="3" applyFont="1" applyBorder="1" applyAlignment="1">
      <alignment horizontal="right"/>
    </xf>
    <xf numFmtId="3" fontId="5" fillId="0" borderId="35" xfId="3" applyNumberFormat="1" applyFont="1" applyBorder="1"/>
    <xf numFmtId="3" fontId="5" fillId="0" borderId="58" xfId="3" applyNumberFormat="1" applyFont="1" applyBorder="1"/>
    <xf numFmtId="1" fontId="5" fillId="0" borderId="27" xfId="0" applyNumberFormat="1" applyFont="1" applyBorder="1" applyAlignment="1">
      <alignment horizontal="center" vertical="center"/>
    </xf>
    <xf numFmtId="3" fontId="5" fillId="0" borderId="90" xfId="3" applyNumberFormat="1" applyFont="1" applyBorder="1" applyAlignment="1">
      <alignment horizontal="right" vertical="center"/>
    </xf>
    <xf numFmtId="1" fontId="5" fillId="0" borderId="26" xfId="0" applyNumberFormat="1" applyFont="1" applyBorder="1" applyAlignment="1">
      <alignment horizontal="center" vertical="center" wrapText="1"/>
    </xf>
    <xf numFmtId="1" fontId="5" fillId="3" borderId="12" xfId="3" applyNumberFormat="1" applyFont="1" applyFill="1" applyBorder="1" applyAlignment="1">
      <alignment horizontal="right" vertical="center"/>
    </xf>
    <xf numFmtId="3" fontId="5" fillId="0" borderId="13" xfId="3" applyNumberFormat="1" applyFont="1" applyBorder="1" applyAlignment="1">
      <alignment horizontal="right" vertical="center"/>
    </xf>
    <xf numFmtId="1" fontId="5" fillId="0" borderId="26" xfId="0" applyNumberFormat="1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 wrapText="1"/>
    </xf>
    <xf numFmtId="1" fontId="5" fillId="3" borderId="15" xfId="3" applyNumberFormat="1" applyFont="1" applyFill="1" applyBorder="1" applyAlignment="1">
      <alignment horizontal="right" vertical="center"/>
    </xf>
    <xf numFmtId="3" fontId="5" fillId="0" borderId="16" xfId="3" applyNumberFormat="1" applyFont="1" applyBorder="1" applyAlignment="1">
      <alignment horizontal="right" vertical="center"/>
    </xf>
    <xf numFmtId="0" fontId="5" fillId="0" borderId="89" xfId="3" applyFont="1" applyBorder="1"/>
    <xf numFmtId="1" fontId="5" fillId="3" borderId="33" xfId="3" applyNumberFormat="1" applyFont="1" applyFill="1" applyBorder="1" applyAlignment="1">
      <alignment vertical="center"/>
    </xf>
    <xf numFmtId="1" fontId="5" fillId="3" borderId="12" xfId="3" applyNumberFormat="1" applyFont="1" applyFill="1" applyBorder="1" applyAlignment="1">
      <alignment vertical="center"/>
    </xf>
    <xf numFmtId="0" fontId="5" fillId="4" borderId="84" xfId="3" applyFont="1" applyFill="1" applyBorder="1" applyAlignment="1">
      <alignment vertical="center"/>
    </xf>
    <xf numFmtId="0" fontId="5" fillId="4" borderId="84" xfId="0" applyFont="1" applyFill="1" applyBorder="1" applyAlignment="1">
      <alignment vertical="center"/>
    </xf>
    <xf numFmtId="0" fontId="5" fillId="4" borderId="11" xfId="3" applyFont="1" applyFill="1" applyBorder="1" applyAlignment="1">
      <alignment vertical="center"/>
    </xf>
    <xf numFmtId="0" fontId="5" fillId="4" borderId="11" xfId="3" applyFont="1" applyFill="1" applyBorder="1" applyAlignment="1">
      <alignment horizontal="center" vertical="center"/>
    </xf>
    <xf numFmtId="0" fontId="5" fillId="4" borderId="34" xfId="3" applyFont="1" applyFill="1" applyBorder="1" applyAlignment="1">
      <alignment horizontal="left" vertical="center"/>
    </xf>
    <xf numFmtId="0" fontId="5" fillId="4" borderId="34" xfId="3" applyFont="1" applyFill="1" applyBorder="1" applyAlignment="1">
      <alignment vertical="center"/>
    </xf>
    <xf numFmtId="0" fontId="5" fillId="4" borderId="14" xfId="3" applyFont="1" applyFill="1" applyBorder="1" applyAlignment="1">
      <alignment horizontal="left" vertical="center"/>
    </xf>
    <xf numFmtId="166" fontId="7" fillId="2" borderId="13" xfId="0" applyNumberFormat="1" applyFont="1" applyFill="1" applyBorder="1" applyAlignment="1">
      <alignment horizontal="right"/>
    </xf>
    <xf numFmtId="166" fontId="7" fillId="2" borderId="109" xfId="0" applyNumberFormat="1" applyFont="1" applyFill="1" applyBorder="1" applyAlignment="1">
      <alignment horizontal="right"/>
    </xf>
    <xf numFmtId="166" fontId="7" fillId="2" borderId="110" xfId="0" applyNumberFormat="1" applyFont="1" applyFill="1" applyBorder="1" applyAlignment="1">
      <alignment horizontal="right"/>
    </xf>
    <xf numFmtId="166" fontId="7" fillId="0" borderId="8" xfId="0" applyNumberFormat="1" applyFont="1" applyBorder="1" applyAlignment="1">
      <alignment horizontal="right"/>
    </xf>
    <xf numFmtId="166" fontId="7" fillId="0" borderId="111" xfId="0" applyNumberFormat="1" applyFont="1" applyBorder="1" applyAlignment="1">
      <alignment horizontal="right"/>
    </xf>
    <xf numFmtId="166" fontId="7" fillId="2" borderId="90" xfId="0" applyNumberFormat="1" applyFont="1" applyFill="1" applyBorder="1" applyAlignment="1">
      <alignment horizontal="right"/>
    </xf>
    <xf numFmtId="0" fontId="7" fillId="2" borderId="52" xfId="0" applyFont="1" applyFill="1" applyBorder="1" applyAlignment="1">
      <alignment horizontal="center"/>
    </xf>
    <xf numFmtId="49" fontId="7" fillId="2" borderId="84" xfId="0" applyNumberFormat="1" applyFont="1" applyFill="1" applyBorder="1" applyAlignment="1">
      <alignment horizontal="center"/>
    </xf>
    <xf numFmtId="49" fontId="7" fillId="2" borderId="11" xfId="0" applyNumberFormat="1" applyFont="1" applyFill="1" applyBorder="1" applyAlignment="1">
      <alignment horizontal="center"/>
    </xf>
    <xf numFmtId="166" fontId="7" fillId="0" borderId="49" xfId="0" applyNumberFormat="1" applyFont="1" applyBorder="1" applyAlignment="1">
      <alignment horizontal="right" vertical="center"/>
    </xf>
    <xf numFmtId="166" fontId="7" fillId="0" borderId="50" xfId="0" applyNumberFormat="1" applyFont="1" applyBorder="1" applyAlignment="1">
      <alignment horizontal="right" vertical="center"/>
    </xf>
    <xf numFmtId="166" fontId="7" fillId="0" borderId="78" xfId="0" applyNumberFormat="1" applyFont="1" applyBorder="1" applyAlignment="1">
      <alignment horizontal="right" vertical="center"/>
    </xf>
    <xf numFmtId="0" fontId="7" fillId="2" borderId="5" xfId="0" applyFont="1" applyFill="1" applyBorder="1" applyAlignment="1">
      <alignment horizontal="left" indent="1"/>
    </xf>
    <xf numFmtId="0" fontId="7" fillId="2" borderId="10" xfId="0" applyFont="1" applyFill="1" applyBorder="1" applyAlignment="1">
      <alignment horizontal="left" indent="1"/>
    </xf>
    <xf numFmtId="49" fontId="7" fillId="2" borderId="76" xfId="0" applyNumberFormat="1" applyFont="1" applyFill="1" applyBorder="1" applyAlignment="1">
      <alignment horizontal="center"/>
    </xf>
    <xf numFmtId="49" fontId="19" fillId="2" borderId="76" xfId="0" applyNumberFormat="1" applyFont="1" applyFill="1" applyBorder="1" applyAlignment="1">
      <alignment horizontal="center"/>
    </xf>
    <xf numFmtId="0" fontId="7" fillId="2" borderId="97" xfId="0" applyFont="1" applyFill="1" applyBorder="1"/>
    <xf numFmtId="0" fontId="7" fillId="2" borderId="109" xfId="0" applyFont="1" applyFill="1" applyBorder="1" applyAlignment="1">
      <alignment horizontal="left" indent="1"/>
    </xf>
    <xf numFmtId="0" fontId="7" fillId="2" borderId="5" xfId="0" applyFont="1" applyFill="1" applyBorder="1" applyAlignment="1">
      <alignment horizontal="left" indent="2"/>
    </xf>
    <xf numFmtId="0" fontId="7" fillId="2" borderId="6" xfId="0" applyFont="1" applyFill="1" applyBorder="1" applyAlignment="1">
      <alignment horizontal="left" indent="1"/>
    </xf>
    <xf numFmtId="0" fontId="7" fillId="2" borderId="109" xfId="0" applyFont="1" applyFill="1" applyBorder="1" applyAlignment="1">
      <alignment horizontal="left" indent="3"/>
    </xf>
    <xf numFmtId="0" fontId="7" fillId="2" borderId="8" xfId="0" applyFont="1" applyFill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2" borderId="80" xfId="0" applyFont="1" applyFill="1" applyBorder="1" applyAlignment="1">
      <alignment horizontal="left"/>
    </xf>
    <xf numFmtId="0" fontId="7" fillId="2" borderId="72" xfId="0" applyFont="1" applyFill="1" applyBorder="1" applyAlignment="1">
      <alignment horizontal="left" indent="1"/>
    </xf>
    <xf numFmtId="0" fontId="7" fillId="0" borderId="74" xfId="0" applyFont="1" applyBorder="1" applyAlignment="1">
      <alignment horizontal="left"/>
    </xf>
    <xf numFmtId="0" fontId="7" fillId="2" borderId="74" xfId="0" applyFont="1" applyFill="1" applyBorder="1" applyAlignment="1">
      <alignment horizontal="left"/>
    </xf>
    <xf numFmtId="166" fontId="7" fillId="3" borderId="100" xfId="0" applyNumberFormat="1" applyFont="1" applyFill="1" applyBorder="1" applyAlignment="1">
      <alignment horizontal="right" vertical="center"/>
    </xf>
    <xf numFmtId="166" fontId="7" fillId="3" borderId="101" xfId="0" applyNumberFormat="1" applyFont="1" applyFill="1" applyBorder="1" applyAlignment="1">
      <alignment horizontal="right" vertical="center"/>
    </xf>
    <xf numFmtId="166" fontId="7" fillId="3" borderId="102" xfId="0" applyNumberFormat="1" applyFont="1" applyFill="1" applyBorder="1" applyAlignment="1">
      <alignment horizontal="right" vertical="center"/>
    </xf>
    <xf numFmtId="166" fontId="7" fillId="2" borderId="56" xfId="0" applyNumberFormat="1" applyFont="1" applyFill="1" applyBorder="1" applyAlignment="1">
      <alignment horizontal="right"/>
    </xf>
    <xf numFmtId="166" fontId="7" fillId="2" borderId="86" xfId="0" applyNumberFormat="1" applyFont="1" applyFill="1" applyBorder="1" applyAlignment="1">
      <alignment horizontal="right"/>
    </xf>
    <xf numFmtId="166" fontId="7" fillId="0" borderId="22" xfId="0" applyNumberFormat="1" applyFont="1" applyBorder="1" applyAlignment="1">
      <alignment horizontal="right" vertical="center"/>
    </xf>
    <xf numFmtId="166" fontId="7" fillId="0" borderId="23" xfId="0" applyNumberFormat="1" applyFont="1" applyBorder="1" applyAlignment="1">
      <alignment horizontal="right" vertical="center"/>
    </xf>
    <xf numFmtId="166" fontId="7" fillId="0" borderId="77" xfId="0" applyNumberFormat="1" applyFont="1" applyBorder="1" applyAlignment="1">
      <alignment horizontal="right" vertical="center"/>
    </xf>
    <xf numFmtId="166" fontId="7" fillId="2" borderId="112" xfId="0" applyNumberFormat="1" applyFont="1" applyFill="1" applyBorder="1" applyAlignment="1">
      <alignment horizontal="right"/>
    </xf>
    <xf numFmtId="166" fontId="7" fillId="3" borderId="23" xfId="0" applyNumberFormat="1" applyFont="1" applyFill="1" applyBorder="1" applyAlignment="1">
      <alignment horizontal="right" vertical="center"/>
    </xf>
    <xf numFmtId="166" fontId="7" fillId="3" borderId="77" xfId="0" applyNumberFormat="1" applyFont="1" applyFill="1" applyBorder="1" applyAlignment="1">
      <alignment horizontal="right" vertical="center"/>
    </xf>
    <xf numFmtId="166" fontId="7" fillId="3" borderId="22" xfId="0" applyNumberFormat="1" applyFont="1" applyFill="1" applyBorder="1" applyAlignment="1">
      <alignment horizontal="right" vertical="center"/>
    </xf>
    <xf numFmtId="49" fontId="7" fillId="2" borderId="34" xfId="0" applyNumberFormat="1" applyFont="1" applyFill="1" applyBorder="1" applyAlignment="1">
      <alignment horizontal="center"/>
    </xf>
    <xf numFmtId="0" fontId="7" fillId="2" borderId="113" xfId="0" applyFont="1" applyFill="1" applyBorder="1"/>
    <xf numFmtId="166" fontId="7" fillId="2" borderId="18" xfId="0" applyNumberFormat="1" applyFont="1" applyFill="1" applyBorder="1" applyAlignment="1">
      <alignment horizontal="right" vertical="center"/>
    </xf>
    <xf numFmtId="166" fontId="7" fillId="2" borderId="19" xfId="0" applyNumberFormat="1" applyFont="1" applyFill="1" applyBorder="1" applyAlignment="1">
      <alignment horizontal="right" vertical="center"/>
    </xf>
    <xf numFmtId="166" fontId="7" fillId="2" borderId="114" xfId="0" applyNumberFormat="1" applyFont="1" applyFill="1" applyBorder="1" applyAlignment="1">
      <alignment horizontal="right" vertical="center"/>
    </xf>
    <xf numFmtId="166" fontId="7" fillId="2" borderId="115" xfId="0" applyNumberFormat="1" applyFont="1" applyFill="1" applyBorder="1" applyAlignment="1">
      <alignment horizontal="right"/>
    </xf>
    <xf numFmtId="166" fontId="7" fillId="2" borderId="58" xfId="0" applyNumberFormat="1" applyFont="1" applyFill="1" applyBorder="1" applyAlignment="1">
      <alignment horizontal="right"/>
    </xf>
    <xf numFmtId="49" fontId="7" fillId="2" borderId="116" xfId="0" applyNumberFormat="1" applyFont="1" applyFill="1" applyBorder="1" applyAlignment="1">
      <alignment horizontal="center"/>
    </xf>
    <xf numFmtId="49" fontId="7" fillId="2" borderId="29" xfId="0" applyNumberFormat="1" applyFont="1" applyFill="1" applyBorder="1" applyAlignment="1">
      <alignment horizontal="center"/>
    </xf>
    <xf numFmtId="49" fontId="7" fillId="2" borderId="60" xfId="0" applyNumberFormat="1" applyFont="1" applyFill="1" applyBorder="1" applyAlignment="1">
      <alignment horizontal="center"/>
    </xf>
    <xf numFmtId="49" fontId="7" fillId="2" borderId="117" xfId="0" applyNumberFormat="1" applyFont="1" applyFill="1" applyBorder="1" applyAlignment="1">
      <alignment horizontal="center"/>
    </xf>
    <xf numFmtId="166" fontId="7" fillId="5" borderId="31" xfId="0" applyNumberFormat="1" applyFont="1" applyFill="1" applyBorder="1" applyAlignment="1">
      <alignment horizontal="right" vertical="center"/>
    </xf>
    <xf numFmtId="166" fontId="7" fillId="5" borderId="7" xfId="0" applyNumberFormat="1" applyFont="1" applyFill="1" applyBorder="1" applyAlignment="1">
      <alignment horizontal="right" vertical="center"/>
    </xf>
    <xf numFmtId="166" fontId="7" fillId="5" borderId="118" xfId="0" applyNumberFormat="1" applyFont="1" applyFill="1" applyBorder="1" applyAlignment="1">
      <alignment horizontal="right" vertical="center"/>
    </xf>
    <xf numFmtId="166" fontId="7" fillId="5" borderId="119" xfId="0" applyNumberFormat="1" applyFont="1" applyFill="1" applyBorder="1" applyAlignment="1">
      <alignment horizontal="right" vertical="center"/>
    </xf>
    <xf numFmtId="166" fontId="7" fillId="5" borderId="76" xfId="0" applyNumberFormat="1" applyFont="1" applyFill="1" applyBorder="1" applyAlignment="1">
      <alignment horizontal="right" vertical="center"/>
    </xf>
    <xf numFmtId="0" fontId="0" fillId="2" borderId="120" xfId="0" applyFill="1" applyBorder="1" applyAlignment="1">
      <alignment horizontal="center"/>
    </xf>
    <xf numFmtId="0" fontId="20" fillId="2" borderId="31" xfId="0" applyFont="1" applyFill="1" applyBorder="1"/>
    <xf numFmtId="0" fontId="20" fillId="2" borderId="7" xfId="0" applyFont="1" applyFill="1" applyBorder="1"/>
    <xf numFmtId="0" fontId="20" fillId="2" borderId="9" xfId="0" applyFont="1" applyFill="1" applyBorder="1"/>
    <xf numFmtId="0" fontId="20" fillId="2" borderId="5" xfId="0" applyFont="1" applyFill="1" applyBorder="1"/>
    <xf numFmtId="0" fontId="20" fillId="2" borderId="5" xfId="0" applyFont="1" applyFill="1" applyBorder="1" applyAlignment="1">
      <alignment horizontal="left" indent="1"/>
    </xf>
    <xf numFmtId="0" fontId="20" fillId="2" borderId="12" xfId="0" applyFont="1" applyFill="1" applyBorder="1" applyAlignment="1">
      <alignment horizontal="left" indent="1"/>
    </xf>
    <xf numFmtId="0" fontId="20" fillId="2" borderId="55" xfId="0" applyFont="1" applyFill="1" applyBorder="1"/>
    <xf numFmtId="0" fontId="20" fillId="2" borderId="8" xfId="0" applyFont="1" applyFill="1" applyBorder="1"/>
    <xf numFmtId="0" fontId="20" fillId="2" borderId="10" xfId="0" applyFont="1" applyFill="1" applyBorder="1" applyAlignment="1">
      <alignment horizontal="left" indent="1"/>
    </xf>
    <xf numFmtId="0" fontId="20" fillId="2" borderId="0" xfId="0" applyFont="1" applyFill="1"/>
    <xf numFmtId="0" fontId="20" fillId="2" borderId="57" xfId="0" applyFont="1" applyFill="1" applyBorder="1"/>
    <xf numFmtId="0" fontId="20" fillId="2" borderId="20" xfId="0" applyFont="1" applyFill="1" applyBorder="1" applyAlignment="1">
      <alignment horizontal="left" indent="1"/>
    </xf>
    <xf numFmtId="0" fontId="20" fillId="2" borderId="98" xfId="0" applyFont="1" applyFill="1" applyBorder="1" applyAlignment="1">
      <alignment horizontal="left" indent="1"/>
    </xf>
    <xf numFmtId="0" fontId="20" fillId="2" borderId="55" xfId="0" applyFont="1" applyFill="1" applyBorder="1" applyAlignment="1">
      <alignment horizontal="left" indent="1"/>
    </xf>
    <xf numFmtId="0" fontId="20" fillId="2" borderId="24" xfId="0" applyFont="1" applyFill="1" applyBorder="1" applyAlignment="1">
      <alignment horizontal="left"/>
    </xf>
    <xf numFmtId="0" fontId="20" fillId="2" borderId="0" xfId="0" applyFont="1" applyFill="1" applyAlignment="1">
      <alignment horizontal="left" indent="1"/>
    </xf>
    <xf numFmtId="0" fontId="20" fillId="2" borderId="35" xfId="0" applyFont="1" applyFill="1" applyBorder="1" applyAlignment="1">
      <alignment horizontal="left" indent="1"/>
    </xf>
    <xf numFmtId="0" fontId="20" fillId="2" borderId="57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/>
    </xf>
    <xf numFmtId="0" fontId="20" fillId="2" borderId="10" xfId="0" applyFont="1" applyFill="1" applyBorder="1" applyAlignment="1">
      <alignment horizontal="left"/>
    </xf>
    <xf numFmtId="0" fontId="20" fillId="2" borderId="5" xfId="0" applyFont="1" applyFill="1" applyBorder="1" applyAlignment="1">
      <alignment horizontal="left"/>
    </xf>
    <xf numFmtId="0" fontId="20" fillId="2" borderId="6" xfId="0" applyFont="1" applyFill="1" applyBorder="1"/>
    <xf numFmtId="0" fontId="20" fillId="2" borderId="10" xfId="0" applyFont="1" applyFill="1" applyBorder="1"/>
    <xf numFmtId="0" fontId="20" fillId="2" borderId="12" xfId="0" applyFont="1" applyFill="1" applyBorder="1"/>
    <xf numFmtId="0" fontId="20" fillId="2" borderId="121" xfId="0" applyFont="1" applyFill="1" applyBorder="1"/>
    <xf numFmtId="166" fontId="7" fillId="2" borderId="36" xfId="0" applyNumberFormat="1" applyFont="1" applyFill="1" applyBorder="1" applyAlignment="1">
      <alignment horizontal="right"/>
    </xf>
    <xf numFmtId="49" fontId="7" fillId="2" borderId="59" xfId="0" applyNumberFormat="1" applyFont="1" applyFill="1" applyBorder="1" applyAlignment="1">
      <alignment horizontal="center"/>
    </xf>
    <xf numFmtId="0" fontId="19" fillId="2" borderId="0" xfId="0" applyFont="1" applyFill="1"/>
    <xf numFmtId="0" fontId="19" fillId="0" borderId="0" xfId="0" applyFont="1" applyAlignment="1">
      <alignment vertical="center"/>
    </xf>
    <xf numFmtId="0" fontId="21" fillId="0" borderId="52" xfId="0" applyFont="1" applyBorder="1" applyAlignment="1">
      <alignment vertical="center"/>
    </xf>
    <xf numFmtId="165" fontId="19" fillId="0" borderId="31" xfId="0" applyNumberFormat="1" applyFont="1" applyBorder="1" applyAlignment="1">
      <alignment horizontal="right" vertical="center"/>
    </xf>
    <xf numFmtId="166" fontId="19" fillId="0" borderId="38" xfId="0" applyNumberFormat="1" applyFont="1" applyBorder="1" applyAlignment="1">
      <alignment horizontal="right" vertical="center"/>
    </xf>
    <xf numFmtId="166" fontId="19" fillId="0" borderId="41" xfId="0" applyNumberFormat="1" applyFont="1" applyBorder="1" applyAlignment="1">
      <alignment horizontal="right" vertical="center"/>
    </xf>
    <xf numFmtId="166" fontId="19" fillId="0" borderId="18" xfId="0" applyNumberFormat="1" applyFont="1" applyBorder="1" applyAlignment="1">
      <alignment horizontal="right" vertical="center"/>
    </xf>
    <xf numFmtId="166" fontId="19" fillId="0" borderId="31" xfId="0" applyNumberFormat="1" applyFont="1" applyBorder="1" applyAlignment="1">
      <alignment horizontal="right" vertical="center"/>
    </xf>
    <xf numFmtId="166" fontId="19" fillId="0" borderId="22" xfId="0" applyNumberFormat="1" applyFont="1" applyBorder="1" applyAlignment="1">
      <alignment horizontal="right" vertical="center"/>
    </xf>
    <xf numFmtId="166" fontId="19" fillId="0" borderId="43" xfId="0" applyNumberFormat="1" applyFont="1" applyBorder="1" applyAlignment="1">
      <alignment horizontal="right" vertical="center"/>
    </xf>
    <xf numFmtId="166" fontId="19" fillId="0" borderId="100" xfId="0" applyNumberFormat="1" applyFont="1" applyBorder="1" applyAlignment="1">
      <alignment horizontal="right" vertical="center"/>
    </xf>
    <xf numFmtId="166" fontId="19" fillId="0" borderId="55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2" borderId="0" xfId="0" applyFont="1" applyFill="1" applyAlignment="1">
      <alignment vertical="center"/>
    </xf>
    <xf numFmtId="0" fontId="20" fillId="2" borderId="9" xfId="0" applyFont="1" applyFill="1" applyBorder="1" applyAlignment="1">
      <alignment horizontal="center" vertical="center" wrapText="1"/>
    </xf>
    <xf numFmtId="166" fontId="20" fillId="3" borderId="41" xfId="0" applyNumberFormat="1" applyFont="1" applyFill="1" applyBorder="1" applyAlignment="1">
      <alignment horizontal="right" vertical="center"/>
    </xf>
    <xf numFmtId="166" fontId="20" fillId="3" borderId="103" xfId="0" applyNumberFormat="1" applyFont="1" applyFill="1" applyBorder="1" applyAlignment="1">
      <alignment horizontal="right" vertical="center"/>
    </xf>
    <xf numFmtId="166" fontId="20" fillId="3" borderId="55" xfId="0" applyNumberFormat="1" applyFont="1" applyFill="1" applyBorder="1" applyAlignment="1">
      <alignment horizontal="right" vertical="center"/>
    </xf>
    <xf numFmtId="166" fontId="20" fillId="3" borderId="35" xfId="0" applyNumberFormat="1" applyFont="1" applyFill="1" applyBorder="1" applyAlignment="1">
      <alignment horizontal="right" vertical="center"/>
    </xf>
    <xf numFmtId="49" fontId="20" fillId="6" borderId="76" xfId="0" applyNumberFormat="1" applyFont="1" applyFill="1" applyBorder="1" applyAlignment="1">
      <alignment horizontal="center"/>
    </xf>
    <xf numFmtId="49" fontId="20" fillId="2" borderId="76" xfId="0" applyNumberFormat="1" applyFont="1" applyFill="1" applyBorder="1" applyAlignment="1">
      <alignment horizontal="center"/>
    </xf>
    <xf numFmtId="49" fontId="20" fillId="2" borderId="29" xfId="0" applyNumberFormat="1" applyFont="1" applyFill="1" applyBorder="1" applyAlignment="1">
      <alignment horizontal="center"/>
    </xf>
    <xf numFmtId="49" fontId="20" fillId="2" borderId="26" xfId="0" applyNumberFormat="1" applyFont="1" applyFill="1" applyBorder="1" applyAlignment="1">
      <alignment horizontal="center"/>
    </xf>
    <xf numFmtId="49" fontId="20" fillId="2" borderId="116" xfId="0" applyNumberFormat="1" applyFont="1" applyFill="1" applyBorder="1" applyAlignment="1">
      <alignment horizontal="center"/>
    </xf>
    <xf numFmtId="49" fontId="20" fillId="2" borderId="59" xfId="0" applyNumberFormat="1" applyFont="1" applyFill="1" applyBorder="1" applyAlignment="1">
      <alignment horizontal="center"/>
    </xf>
    <xf numFmtId="49" fontId="20" fillId="2" borderId="84" xfId="0" applyNumberFormat="1" applyFont="1" applyFill="1" applyBorder="1" applyAlignment="1">
      <alignment horizontal="center"/>
    </xf>
    <xf numFmtId="49" fontId="20" fillId="2" borderId="11" xfId="0" applyNumberFormat="1" applyFont="1" applyFill="1" applyBorder="1" applyAlignment="1">
      <alignment horizontal="center"/>
    </xf>
    <xf numFmtId="49" fontId="20" fillId="2" borderId="34" xfId="0" applyNumberFormat="1" applyFont="1" applyFill="1" applyBorder="1" applyAlignment="1">
      <alignment horizontal="center"/>
    </xf>
    <xf numFmtId="0" fontId="7" fillId="2" borderId="122" xfId="0" applyFont="1" applyFill="1" applyBorder="1"/>
    <xf numFmtId="4" fontId="7" fillId="3" borderId="38" xfId="0" applyNumberFormat="1" applyFont="1" applyFill="1" applyBorder="1" applyAlignment="1">
      <alignment horizontal="right"/>
    </xf>
    <xf numFmtId="4" fontId="7" fillId="3" borderId="39" xfId="0" applyNumberFormat="1" applyFont="1" applyFill="1" applyBorder="1" applyAlignment="1">
      <alignment horizontal="right"/>
    </xf>
    <xf numFmtId="4" fontId="7" fillId="3" borderId="40" xfId="0" applyNumberFormat="1" applyFont="1" applyFill="1" applyBorder="1" applyAlignment="1">
      <alignment horizontal="right"/>
    </xf>
    <xf numFmtId="4" fontId="7" fillId="2" borderId="32" xfId="0" applyNumberFormat="1" applyFont="1" applyFill="1" applyBorder="1" applyAlignment="1">
      <alignment horizontal="right"/>
    </xf>
    <xf numFmtId="49" fontId="7" fillId="2" borderId="28" xfId="0" applyNumberFormat="1" applyFont="1" applyFill="1" applyBorder="1" applyAlignment="1">
      <alignment horizontal="center"/>
    </xf>
    <xf numFmtId="16" fontId="0" fillId="2" borderId="0" xfId="0" applyNumberFormat="1" applyFill="1"/>
    <xf numFmtId="166" fontId="19" fillId="0" borderId="123" xfId="0" applyNumberFormat="1" applyFont="1" applyBorder="1" applyAlignment="1">
      <alignment horizontal="right" vertical="center"/>
    </xf>
    <xf numFmtId="166" fontId="7" fillId="2" borderId="0" xfId="0" applyNumberFormat="1" applyFont="1" applyFill="1" applyAlignment="1">
      <alignment horizontal="right" vertical="center"/>
    </xf>
    <xf numFmtId="166" fontId="20" fillId="3" borderId="123" xfId="0" applyNumberFormat="1" applyFont="1" applyFill="1" applyBorder="1" applyAlignment="1">
      <alignment horizontal="right" vertical="center"/>
    </xf>
    <xf numFmtId="166" fontId="7" fillId="3" borderId="124" xfId="0" applyNumberFormat="1" applyFont="1" applyFill="1" applyBorder="1" applyAlignment="1">
      <alignment horizontal="right" vertical="center"/>
    </xf>
    <xf numFmtId="166" fontId="7" fillId="3" borderId="44" xfId="0" applyNumberFormat="1" applyFont="1" applyFill="1" applyBorder="1" applyAlignment="1">
      <alignment horizontal="right" vertical="center"/>
    </xf>
    <xf numFmtId="166" fontId="7" fillId="3" borderId="125" xfId="0" applyNumberFormat="1" applyFont="1" applyFill="1" applyBorder="1" applyAlignment="1">
      <alignment horizontal="right" vertical="center"/>
    </xf>
    <xf numFmtId="166" fontId="7" fillId="3" borderId="126" xfId="0" applyNumberFormat="1" applyFont="1" applyFill="1" applyBorder="1" applyAlignment="1">
      <alignment horizontal="right" vertical="center"/>
    </xf>
    <xf numFmtId="166" fontId="7" fillId="3" borderId="54" xfId="0" applyNumberFormat="1" applyFont="1" applyFill="1" applyBorder="1" applyAlignment="1">
      <alignment horizontal="right" vertical="center"/>
    </xf>
    <xf numFmtId="0" fontId="20" fillId="2" borderId="127" xfId="0" applyFont="1" applyFill="1" applyBorder="1"/>
    <xf numFmtId="166" fontId="7" fillId="2" borderId="113" xfId="0" applyNumberFormat="1" applyFont="1" applyFill="1" applyBorder="1" applyAlignment="1">
      <alignment horizontal="right" vertical="center"/>
    </xf>
    <xf numFmtId="0" fontId="20" fillId="2" borderId="33" xfId="0" applyFont="1" applyFill="1" applyBorder="1" applyAlignment="1">
      <alignment horizontal="left" indent="1"/>
    </xf>
    <xf numFmtId="0" fontId="20" fillId="2" borderId="24" xfId="0" applyFont="1" applyFill="1" applyBorder="1" applyAlignment="1">
      <alignment horizontal="left" indent="1"/>
    </xf>
    <xf numFmtId="166" fontId="20" fillId="3" borderId="33" xfId="0" applyNumberFormat="1" applyFont="1" applyFill="1" applyBorder="1" applyAlignment="1">
      <alignment horizontal="right" vertical="center"/>
    </xf>
    <xf numFmtId="0" fontId="20" fillId="2" borderId="9" xfId="0" applyFont="1" applyFill="1" applyBorder="1" applyAlignment="1">
      <alignment horizontal="left"/>
    </xf>
    <xf numFmtId="166" fontId="7" fillId="0" borderId="38" xfId="0" applyNumberFormat="1" applyFont="1" applyBorder="1" applyAlignment="1">
      <alignment horizontal="right" vertical="center"/>
    </xf>
    <xf numFmtId="49" fontId="20" fillId="6" borderId="128" xfId="0" applyNumberFormat="1" applyFont="1" applyFill="1" applyBorder="1" applyAlignment="1">
      <alignment horizontal="center"/>
    </xf>
    <xf numFmtId="49" fontId="20" fillId="6" borderId="53" xfId="0" applyNumberFormat="1" applyFont="1" applyFill="1" applyBorder="1" applyAlignment="1">
      <alignment horizontal="center"/>
    </xf>
    <xf numFmtId="0" fontId="7" fillId="2" borderId="127" xfId="0" applyFont="1" applyFill="1" applyBorder="1"/>
    <xf numFmtId="49" fontId="20" fillId="2" borderId="117" xfId="0" applyNumberFormat="1" applyFont="1" applyFill="1" applyBorder="1" applyAlignment="1">
      <alignment horizontal="center"/>
    </xf>
    <xf numFmtId="1" fontId="5" fillId="0" borderId="29" xfId="0" applyNumberFormat="1" applyFont="1" applyBorder="1" applyAlignment="1">
      <alignment horizontal="center" vertical="center" wrapText="1"/>
    </xf>
    <xf numFmtId="0" fontId="0" fillId="2" borderId="120" xfId="0" applyFill="1" applyBorder="1"/>
    <xf numFmtId="0" fontId="5" fillId="4" borderId="15" xfId="3" applyFont="1" applyFill="1" applyBorder="1" applyAlignment="1">
      <alignment vertical="center"/>
    </xf>
    <xf numFmtId="1" fontId="5" fillId="3" borderId="15" xfId="3" applyNumberFormat="1" applyFont="1" applyFill="1" applyBorder="1" applyAlignment="1">
      <alignment vertical="center"/>
    </xf>
    <xf numFmtId="166" fontId="19" fillId="0" borderId="57" xfId="0" applyNumberFormat="1" applyFont="1" applyBorder="1" applyAlignment="1">
      <alignment horizontal="right" vertical="center"/>
    </xf>
    <xf numFmtId="166" fontId="7" fillId="3" borderId="92" xfId="0" applyNumberFormat="1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/>
    </xf>
    <xf numFmtId="0" fontId="7" fillId="2" borderId="52" xfId="0" applyFont="1" applyFill="1" applyBorder="1" applyAlignment="1">
      <alignment horizontal="center"/>
    </xf>
    <xf numFmtId="0" fontId="7" fillId="2" borderId="63" xfId="0" applyFont="1" applyFill="1" applyBorder="1" applyAlignment="1">
      <alignment horizontal="center"/>
    </xf>
    <xf numFmtId="0" fontId="7" fillId="2" borderId="8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7" fillId="2" borderId="3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7" fillId="3" borderId="88" xfId="0" applyFont="1" applyFill="1" applyBorder="1" applyAlignment="1">
      <alignment horizontal="center"/>
    </xf>
    <xf numFmtId="0" fontId="7" fillId="2" borderId="141" xfId="0" applyFont="1" applyFill="1" applyBorder="1" applyAlignment="1">
      <alignment horizontal="center"/>
    </xf>
    <xf numFmtId="0" fontId="7" fillId="2" borderId="139" xfId="0" applyFont="1" applyFill="1" applyBorder="1" applyAlignment="1">
      <alignment horizontal="center"/>
    </xf>
    <xf numFmtId="0" fontId="7" fillId="2" borderId="142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29" xfId="2" applyFont="1" applyBorder="1" applyAlignment="1">
      <alignment horizontal="center" vertical="center" wrapText="1"/>
    </xf>
    <xf numFmtId="0" fontId="6" fillId="0" borderId="130" xfId="2" applyFont="1" applyBorder="1" applyAlignment="1">
      <alignment horizontal="center" vertical="center" wrapText="1"/>
    </xf>
    <xf numFmtId="0" fontId="6" fillId="0" borderId="131" xfId="2" applyFont="1" applyBorder="1" applyAlignment="1">
      <alignment horizontal="center" vertical="center" wrapText="1"/>
    </xf>
    <xf numFmtId="0" fontId="6" fillId="0" borderId="132" xfId="2" applyFont="1" applyBorder="1" applyAlignment="1">
      <alignment horizontal="center" vertical="center" wrapText="1"/>
    </xf>
    <xf numFmtId="0" fontId="6" fillId="0" borderId="133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6" fillId="0" borderId="134" xfId="2" applyFont="1" applyBorder="1" applyAlignment="1">
      <alignment horizontal="center" vertical="center" wrapText="1"/>
    </xf>
    <xf numFmtId="0" fontId="6" fillId="0" borderId="135" xfId="2" applyFont="1" applyBorder="1" applyAlignment="1">
      <alignment horizontal="center" vertical="center" wrapText="1"/>
    </xf>
    <xf numFmtId="0" fontId="17" fillId="2" borderId="138" xfId="0" applyFont="1" applyFill="1" applyBorder="1" applyAlignment="1">
      <alignment horizontal="center"/>
    </xf>
    <xf numFmtId="0" fontId="17" fillId="2" borderId="139" xfId="0" applyFont="1" applyFill="1" applyBorder="1" applyAlignment="1">
      <alignment horizontal="center"/>
    </xf>
    <xf numFmtId="0" fontId="17" fillId="2" borderId="140" xfId="0" applyFont="1" applyFill="1" applyBorder="1" applyAlignment="1">
      <alignment horizontal="center"/>
    </xf>
    <xf numFmtId="0" fontId="7" fillId="0" borderId="136" xfId="3" applyFont="1" applyBorder="1" applyAlignment="1">
      <alignment horizontal="center" vertical="center"/>
    </xf>
    <xf numFmtId="0" fontId="7" fillId="0" borderId="52" xfId="3" applyFont="1" applyBorder="1" applyAlignment="1">
      <alignment horizontal="center" vertical="center"/>
    </xf>
    <xf numFmtId="0" fontId="7" fillId="0" borderId="63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0" fillId="0" borderId="0" xfId="0"/>
    <xf numFmtId="0" fontId="7" fillId="0" borderId="114" xfId="3" applyFont="1" applyBorder="1" applyAlignment="1">
      <alignment horizontal="center" vertical="center"/>
    </xf>
    <xf numFmtId="0" fontId="7" fillId="0" borderId="77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29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137" xfId="3" applyFont="1" applyBorder="1" applyAlignment="1">
      <alignment horizontal="center" vertical="center"/>
    </xf>
    <xf numFmtId="166" fontId="19" fillId="0" borderId="127" xfId="0" applyNumberFormat="1" applyFont="1" applyBorder="1" applyAlignment="1">
      <alignment horizontal="center" vertical="center"/>
    </xf>
    <xf numFmtId="166" fontId="19" fillId="0" borderId="20" xfId="0" applyNumberFormat="1" applyFont="1" applyBorder="1" applyAlignment="1">
      <alignment horizontal="center" vertical="center"/>
    </xf>
    <xf numFmtId="166" fontId="19" fillId="0" borderId="121" xfId="0" applyNumberFormat="1" applyFont="1" applyBorder="1" applyAlignment="1">
      <alignment horizontal="center" vertical="center"/>
    </xf>
    <xf numFmtId="1" fontId="20" fillId="2" borderId="123" xfId="0" applyNumberFormat="1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43" xfId="0" applyFont="1" applyFill="1" applyBorder="1" applyAlignment="1">
      <alignment horizontal="center" vertical="center" wrapText="1"/>
    </xf>
    <xf numFmtId="0" fontId="7" fillId="2" borderId="113" xfId="0" applyFont="1" applyFill="1" applyBorder="1" applyAlignment="1">
      <alignment horizontal="center" vertical="center" wrapText="1"/>
    </xf>
    <xf numFmtId="0" fontId="7" fillId="2" borderId="128" xfId="0" applyFont="1" applyFill="1" applyBorder="1" applyAlignment="1">
      <alignment horizontal="center" vertical="center" wrapText="1"/>
    </xf>
    <xf numFmtId="0" fontId="7" fillId="2" borderId="13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3" xfId="0" applyFont="1" applyFill="1" applyBorder="1" applyAlignment="1">
      <alignment horizontal="center" vertical="center" wrapText="1"/>
    </xf>
    <xf numFmtId="1" fontId="7" fillId="2" borderId="135" xfId="0" applyNumberFormat="1" applyFont="1" applyFill="1" applyBorder="1" applyAlignment="1">
      <alignment horizontal="center" vertical="center" wrapText="1"/>
    </xf>
    <xf numFmtId="0" fontId="7" fillId="2" borderId="116" xfId="0" applyFont="1" applyFill="1" applyBorder="1" applyAlignment="1">
      <alignment horizontal="center" vertical="center" wrapText="1"/>
    </xf>
    <xf numFmtId="0" fontId="9" fillId="2" borderId="14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49" fontId="5" fillId="2" borderId="145" xfId="0" applyNumberFormat="1" applyFont="1" applyFill="1" applyBorder="1" applyAlignment="1">
      <alignment horizontal="center" vertical="center" wrapText="1"/>
    </xf>
    <xf numFmtId="49" fontId="5" fillId="2" borderId="53" xfId="0" applyNumberFormat="1" applyFont="1" applyFill="1" applyBorder="1" applyAlignment="1">
      <alignment horizontal="center" vertical="center" wrapText="1"/>
    </xf>
    <xf numFmtId="0" fontId="5" fillId="2" borderId="17" xfId="3" applyFont="1" applyFill="1" applyBorder="1" applyAlignment="1">
      <alignment horizontal="center" vertical="center" wrapText="1"/>
    </xf>
    <xf numFmtId="0" fontId="5" fillId="2" borderId="24" xfId="3" applyFont="1" applyFill="1" applyBorder="1" applyAlignment="1">
      <alignment horizontal="center" vertical="center" wrapText="1"/>
    </xf>
    <xf numFmtId="0" fontId="5" fillId="2" borderId="146" xfId="3" applyFont="1" applyFill="1" applyBorder="1" applyAlignment="1">
      <alignment horizontal="center"/>
    </xf>
    <xf numFmtId="0" fontId="5" fillId="2" borderId="147" xfId="3" applyFont="1" applyFill="1" applyBorder="1" applyAlignment="1">
      <alignment horizontal="center"/>
    </xf>
    <xf numFmtId="49" fontId="5" fillId="0" borderId="145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5" fillId="0" borderId="137" xfId="3" applyFont="1" applyBorder="1" applyAlignment="1">
      <alignment horizontal="center" vertical="center"/>
    </xf>
    <xf numFmtId="0" fontId="5" fillId="0" borderId="76" xfId="3" applyFont="1" applyBorder="1" applyAlignment="1">
      <alignment horizontal="center" vertical="center"/>
    </xf>
    <xf numFmtId="0" fontId="5" fillId="0" borderId="146" xfId="3" applyFont="1" applyBorder="1" applyAlignment="1">
      <alignment horizontal="center"/>
    </xf>
    <xf numFmtId="0" fontId="5" fillId="0" borderId="147" xfId="3" applyFont="1" applyBorder="1" applyAlignment="1">
      <alignment horizontal="center"/>
    </xf>
    <xf numFmtId="0" fontId="5" fillId="0" borderId="137" xfId="3" applyFont="1" applyBorder="1" applyAlignment="1">
      <alignment horizontal="center" vertical="center" wrapText="1"/>
    </xf>
    <xf numFmtId="0" fontId="5" fillId="0" borderId="76" xfId="3" applyFont="1" applyBorder="1" applyAlignment="1">
      <alignment horizontal="center" vertical="center" wrapText="1"/>
    </xf>
  </cellXfs>
  <cellStyles count="5">
    <cellStyle name="Normal" xfId="0" builtinId="0"/>
    <cellStyle name="Normal 2" xfId="1" xr:uid="{F059BAB0-EF0F-438E-BC1D-71622F6F6B93}"/>
    <cellStyle name="Normal_2008_IC-Sumarni pregled tabela_ElEn" xfId="2" xr:uid="{8F6EEC72-5865-4541-AFAA-731A7E9D39AB}"/>
    <cellStyle name="Normal_EEB  I-XII  2005" xfId="3" xr:uid="{6CDFFCCC-C9C9-4747-BA84-0F5657C2C691}"/>
    <cellStyle name="Standard_A" xfId="4" xr:uid="{26BA5FA4-B663-4CF0-ABBE-BAD8B9DCA88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152400</xdr:rowOff>
    </xdr:from>
    <xdr:to>
      <xdr:col>1</xdr:col>
      <xdr:colOff>704850</xdr:colOff>
      <xdr:row>8</xdr:row>
      <xdr:rowOff>28575</xdr:rowOff>
    </xdr:to>
    <xdr:pic>
      <xdr:nvPicPr>
        <xdr:cNvPr id="1096" name="Picture 4">
          <a:extLst>
            <a:ext uri="{FF2B5EF4-FFF2-40B4-BE49-F238E27FC236}">
              <a16:creationId xmlns:a16="http://schemas.microsoft.com/office/drawing/2014/main" id="{728464AE-D72A-B7CA-97BC-9D25D2C34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23431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FE2D7-7C9D-4B2B-B73D-682F26ACBF94}">
  <sheetPr>
    <pageSetUpPr fitToPage="1"/>
  </sheetPr>
  <dimension ref="A1:AR339"/>
  <sheetViews>
    <sheetView showGridLines="0" tabSelected="1" zoomScaleNormal="100" workbookViewId="0">
      <selection activeCell="C22" sqref="C22"/>
    </sheetView>
  </sheetViews>
  <sheetFormatPr defaultRowHeight="12.75" x14ac:dyDescent="0.2"/>
  <cols>
    <col min="1" max="1" width="25" style="3" customWidth="1"/>
    <col min="2" max="2" width="21.42578125" style="3" customWidth="1"/>
    <col min="3" max="3" width="47.28515625" style="3" customWidth="1"/>
    <col min="4" max="16384" width="9.140625" style="3"/>
  </cols>
  <sheetData>
    <row r="1" spans="1:44" s="1" customFormat="1" ht="15.75" x14ac:dyDescent="0.25">
      <c r="AR1" s="2" t="s">
        <v>2</v>
      </c>
    </row>
    <row r="2" spans="1:44" s="1" customFormat="1" ht="15.75" x14ac:dyDescent="0.25">
      <c r="AR2" s="2" t="s">
        <v>5</v>
      </c>
    </row>
    <row r="3" spans="1:44" s="1" customFormat="1" ht="15.75" x14ac:dyDescent="0.25">
      <c r="AR3" s="2" t="s">
        <v>6</v>
      </c>
    </row>
    <row r="4" spans="1:44" s="1" customFormat="1" ht="15.75" x14ac:dyDescent="0.25">
      <c r="AR4" s="2">
        <v>3</v>
      </c>
    </row>
    <row r="5" spans="1:44" s="1" customFormat="1" x14ac:dyDescent="0.2"/>
    <row r="6" spans="1:44" s="1" customFormat="1" x14ac:dyDescent="0.2"/>
    <row r="7" spans="1:44" s="1" customFormat="1" x14ac:dyDescent="0.2"/>
    <row r="8" spans="1:44" s="1" customFormat="1" x14ac:dyDescent="0.2"/>
    <row r="9" spans="1:44" s="1" customFormat="1" x14ac:dyDescent="0.2"/>
    <row r="10" spans="1:44" s="1" customFormat="1" x14ac:dyDescent="0.2"/>
    <row r="11" spans="1:44" s="1" customFormat="1" x14ac:dyDescent="0.2"/>
    <row r="12" spans="1:44" s="1" customFormat="1" x14ac:dyDescent="0.2"/>
    <row r="13" spans="1:44" s="1" customFormat="1" x14ac:dyDescent="0.2">
      <c r="A13" s="3" t="s">
        <v>1</v>
      </c>
      <c r="D13" s="4"/>
      <c r="E13" s="4"/>
      <c r="F13" s="4"/>
      <c r="G13" s="4"/>
      <c r="H13" s="4"/>
    </row>
    <row r="14" spans="1:44" s="1" customFormat="1" x14ac:dyDescent="0.2">
      <c r="D14" s="4"/>
      <c r="E14" s="4"/>
      <c r="F14" s="4"/>
      <c r="G14" s="4"/>
      <c r="H14" s="4"/>
    </row>
    <row r="15" spans="1:44" s="1" customFormat="1" x14ac:dyDescent="0.2">
      <c r="D15" s="4"/>
      <c r="E15" s="4"/>
      <c r="F15" s="4"/>
      <c r="G15" s="4"/>
      <c r="H15" s="4"/>
    </row>
    <row r="16" spans="1:44" s="1" customFormat="1" x14ac:dyDescent="0.2">
      <c r="A16" s="3" t="s">
        <v>41</v>
      </c>
      <c r="D16" s="4"/>
      <c r="E16" s="4"/>
      <c r="F16" s="4"/>
      <c r="G16" s="4"/>
      <c r="H16" s="4"/>
    </row>
    <row r="17" spans="1:8" s="1" customFormat="1" x14ac:dyDescent="0.2">
      <c r="D17" s="4"/>
      <c r="E17" s="4"/>
      <c r="F17" s="4"/>
      <c r="G17" s="4"/>
      <c r="H17" s="4"/>
    </row>
    <row r="18" spans="1:8" s="1" customFormat="1" x14ac:dyDescent="0.2">
      <c r="D18" s="4"/>
      <c r="E18" s="4"/>
      <c r="F18" s="4"/>
      <c r="G18" s="4"/>
      <c r="H18" s="4"/>
    </row>
    <row r="19" spans="1:8" s="1" customFormat="1" x14ac:dyDescent="0.2">
      <c r="D19" s="4"/>
      <c r="E19" s="4"/>
      <c r="F19" s="4"/>
      <c r="G19" s="4"/>
      <c r="H19" s="4"/>
    </row>
    <row r="20" spans="1:8" s="1" customFormat="1" x14ac:dyDescent="0.2">
      <c r="D20" s="4"/>
      <c r="E20" s="4"/>
      <c r="F20" s="4"/>
      <c r="G20" s="4"/>
      <c r="H20" s="4"/>
    </row>
    <row r="21" spans="1:8" s="1" customFormat="1" x14ac:dyDescent="0.2">
      <c r="D21" s="4"/>
      <c r="E21" s="4"/>
      <c r="F21" s="4"/>
      <c r="G21" s="4"/>
      <c r="H21" s="4"/>
    </row>
    <row r="22" spans="1:8" s="1" customFormat="1" x14ac:dyDescent="0.2">
      <c r="A22" s="1" t="s">
        <v>8</v>
      </c>
      <c r="C22" s="90"/>
      <c r="D22" s="4"/>
      <c r="E22" s="4"/>
      <c r="F22" s="4"/>
      <c r="G22" s="4"/>
      <c r="H22" s="4"/>
    </row>
    <row r="23" spans="1:8" s="1" customFormat="1" x14ac:dyDescent="0.2">
      <c r="A23" s="1" t="s">
        <v>12</v>
      </c>
      <c r="C23" s="90"/>
      <c r="D23" s="4"/>
      <c r="E23" s="4"/>
      <c r="F23" s="4"/>
      <c r="G23" s="4"/>
      <c r="H23" s="4"/>
    </row>
    <row r="24" spans="1:8" s="1" customFormat="1" x14ac:dyDescent="0.2">
      <c r="D24" s="4"/>
      <c r="E24" s="4"/>
      <c r="F24" s="4"/>
      <c r="G24" s="4"/>
      <c r="H24" s="4"/>
    </row>
    <row r="25" spans="1:8" s="1" customFormat="1" x14ac:dyDescent="0.2">
      <c r="A25" s="1" t="s">
        <v>118</v>
      </c>
      <c r="C25" s="195">
        <v>2025</v>
      </c>
      <c r="D25" s="4"/>
      <c r="E25" s="4"/>
      <c r="F25" s="4"/>
      <c r="G25" s="4"/>
      <c r="H25" s="4"/>
    </row>
    <row r="26" spans="1:8" s="1" customFormat="1" x14ac:dyDescent="0.2">
      <c r="D26" s="4"/>
      <c r="E26" s="4"/>
      <c r="F26" s="4"/>
      <c r="G26" s="4"/>
      <c r="H26" s="4"/>
    </row>
    <row r="27" spans="1:8" s="1" customFormat="1" x14ac:dyDescent="0.2">
      <c r="A27" s="1" t="s">
        <v>9</v>
      </c>
      <c r="C27" s="90"/>
      <c r="D27" s="4"/>
      <c r="E27" s="4"/>
      <c r="F27" s="4"/>
      <c r="G27" s="4"/>
      <c r="H27" s="4"/>
    </row>
    <row r="28" spans="1:8" s="1" customFormat="1" x14ac:dyDescent="0.2">
      <c r="D28" s="4"/>
      <c r="E28" s="4"/>
      <c r="F28" s="4"/>
      <c r="G28" s="4"/>
      <c r="H28" s="4"/>
    </row>
    <row r="29" spans="1:8" s="1" customFormat="1" x14ac:dyDescent="0.2">
      <c r="A29" s="1" t="s">
        <v>10</v>
      </c>
      <c r="B29" s="1" t="s">
        <v>3</v>
      </c>
      <c r="C29" s="90"/>
      <c r="D29" s="4"/>
      <c r="E29" s="4"/>
      <c r="F29" s="4"/>
      <c r="G29" s="4"/>
      <c r="H29" s="4"/>
    </row>
    <row r="30" spans="1:8" s="1" customFormat="1" x14ac:dyDescent="0.2">
      <c r="D30" s="4"/>
      <c r="E30" s="4"/>
      <c r="F30" s="4"/>
      <c r="G30" s="4"/>
      <c r="H30" s="4"/>
    </row>
    <row r="31" spans="1:8" s="1" customFormat="1" x14ac:dyDescent="0.2">
      <c r="B31" s="1" t="s">
        <v>4</v>
      </c>
      <c r="C31" s="90"/>
      <c r="D31" s="4"/>
      <c r="E31" s="4"/>
      <c r="F31" s="4"/>
      <c r="G31" s="4"/>
      <c r="H31" s="4"/>
    </row>
    <row r="32" spans="1:8" s="1" customFormat="1" x14ac:dyDescent="0.2">
      <c r="D32" s="4"/>
      <c r="E32" s="4"/>
      <c r="F32" s="4"/>
      <c r="G32" s="4"/>
      <c r="H32" s="4"/>
    </row>
    <row r="33" spans="1:8" s="1" customFormat="1" x14ac:dyDescent="0.2">
      <c r="B33" s="1" t="s">
        <v>7</v>
      </c>
      <c r="C33" s="90"/>
      <c r="D33" s="4"/>
      <c r="E33" s="4"/>
      <c r="F33" s="4"/>
      <c r="G33" s="4"/>
      <c r="H33" s="4"/>
    </row>
    <row r="34" spans="1:8" s="1" customFormat="1" x14ac:dyDescent="0.2">
      <c r="D34" s="4"/>
      <c r="E34" s="4"/>
      <c r="F34" s="4"/>
      <c r="G34" s="4"/>
      <c r="H34" s="4"/>
    </row>
    <row r="35" spans="1:8" s="1" customFormat="1" x14ac:dyDescent="0.2">
      <c r="A35" s="1" t="s">
        <v>39</v>
      </c>
      <c r="C35" s="90"/>
      <c r="D35" s="4"/>
      <c r="E35" s="4"/>
      <c r="F35" s="4"/>
      <c r="G35" s="4"/>
      <c r="H35" s="4"/>
    </row>
    <row r="36" spans="1:8" s="1" customFormat="1" x14ac:dyDescent="0.2"/>
    <row r="37" spans="1:8" s="1" customFormat="1" x14ac:dyDescent="0.2"/>
    <row r="38" spans="1:8" s="1" customFormat="1" x14ac:dyDescent="0.2">
      <c r="A38" s="1" t="s">
        <v>69</v>
      </c>
    </row>
    <row r="39" spans="1:8" s="1" customFormat="1" x14ac:dyDescent="0.2">
      <c r="A39" s="91" t="s">
        <v>11</v>
      </c>
      <c r="B39" s="92"/>
      <c r="C39" s="92"/>
    </row>
    <row r="40" spans="1:8" s="1" customFormat="1" ht="12.75" customHeight="1" x14ac:dyDescent="0.2">
      <c r="A40" s="5"/>
    </row>
    <row r="41" spans="1:8" x14ac:dyDescent="0.2">
      <c r="A41" s="13"/>
    </row>
    <row r="42" spans="1:8" s="1" customFormat="1" x14ac:dyDescent="0.2">
      <c r="A42" s="13"/>
    </row>
    <row r="43" spans="1:8" s="1" customFormat="1" x14ac:dyDescent="0.2">
      <c r="A43" s="13"/>
    </row>
    <row r="44" spans="1:8" s="1" customFormat="1" x14ac:dyDescent="0.2"/>
    <row r="45" spans="1:8" s="1" customFormat="1" x14ac:dyDescent="0.2"/>
    <row r="46" spans="1:8" s="1" customFormat="1" x14ac:dyDescent="0.2"/>
    <row r="47" spans="1:8" s="1" customFormat="1" x14ac:dyDescent="0.2"/>
    <row r="48" spans="1: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</sheetData>
  <sheetProtection selectLockedCells="1"/>
  <phoneticPr fontId="2" type="noConversion"/>
  <printOptions horizontalCentered="1"/>
  <pageMargins left="0.25" right="0.25" top="0.5" bottom="0.5" header="0.25" footer="0.22"/>
  <pageSetup paperSize="9" scale="96" orientation="landscape" r:id="rId1"/>
  <headerFooter alignWithMargins="0">
    <oddFooter>&amp;CСтрана &amp;P од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F564C-E1BC-4CF3-8D5A-0C3B7FC6A73C}">
  <sheetPr>
    <pageSetUpPr fitToPage="1"/>
  </sheetPr>
  <dimension ref="A1:Q44"/>
  <sheetViews>
    <sheetView showGridLines="0" zoomScaleNormal="100" workbookViewId="0"/>
  </sheetViews>
  <sheetFormatPr defaultRowHeight="12.75" x14ac:dyDescent="0.2"/>
  <cols>
    <col min="1" max="1" width="3.7109375" style="14" customWidth="1"/>
    <col min="2" max="2" width="9.7109375" style="14" customWidth="1"/>
    <col min="3" max="3" width="31.42578125" style="14" customWidth="1"/>
    <col min="4" max="16" width="9.7109375" style="14" customWidth="1"/>
    <col min="17" max="17" width="10.7109375" style="14" customWidth="1"/>
    <col min="18" max="16384" width="9.140625" style="14"/>
  </cols>
  <sheetData>
    <row r="1" spans="1:17" x14ac:dyDescent="0.2">
      <c r="A1" s="6" t="s">
        <v>40</v>
      </c>
      <c r="B1" s="7"/>
      <c r="C1" s="6"/>
      <c r="D1" s="10"/>
    </row>
    <row r="2" spans="1:17" x14ac:dyDescent="0.2">
      <c r="A2" s="6"/>
      <c r="B2" s="7"/>
      <c r="C2" s="6"/>
      <c r="D2" s="10"/>
    </row>
    <row r="3" spans="1:17" x14ac:dyDescent="0.2">
      <c r="A3" s="10"/>
      <c r="B3" s="8" t="str">
        <f>CONCATENATE(Poc.strana!A22," ",Poc.strana!C22)</f>
        <v xml:space="preserve">Назив енергетског субјекта: </v>
      </c>
      <c r="C3" s="10"/>
      <c r="D3" s="10"/>
    </row>
    <row r="4" spans="1:17" x14ac:dyDescent="0.2">
      <c r="A4" s="10"/>
      <c r="B4" s="8" t="str">
        <f>CONCATENATE(Poc.strana!A35," ",Poc.strana!C35)</f>
        <v xml:space="preserve">Датум обраде: </v>
      </c>
      <c r="C4" s="10"/>
      <c r="D4" s="10"/>
    </row>
    <row r="7" spans="1:17" x14ac:dyDescent="0.2">
      <c r="B7" s="520" t="str">
        <f>CONCATENATE("Табела ЕТ-3-7.2.3 ИСПОРУКА ЕЛЕКТРИЧНЕ ЕНЕРГИЈЕ - СНАБДЕВАЊЕ НА СЛОБОДНОМ ТРЖИШТУ  ПО СНАБДЕВАЧИМА ЗА"," ",Poc.strana!C25,". ГОДИНУ")</f>
        <v>Табела ЕТ-3-7.2.3 ИСПОРУКА ЕЛЕКТРИЧНЕ ЕНЕРГИЈЕ - СНАБДЕВАЊЕ НА СЛОБОДНОМ ТРЖИШТУ  ПО СНАБДЕВАЧИМА ЗА 2025. ГОДИНУ</v>
      </c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</row>
    <row r="8" spans="1:17" ht="13.5" thickBot="1" x14ac:dyDescent="0.25"/>
    <row r="9" spans="1:17" ht="15" customHeight="1" thickTop="1" thickBot="1" x14ac:dyDescent="0.25">
      <c r="B9" s="292" t="s">
        <v>213</v>
      </c>
      <c r="C9" s="83"/>
      <c r="D9" s="291"/>
      <c r="E9" s="291"/>
      <c r="F9" s="468"/>
      <c r="G9" s="468"/>
      <c r="H9" s="291"/>
      <c r="I9" s="291"/>
      <c r="J9" s="291"/>
      <c r="K9" s="291"/>
      <c r="L9" s="291"/>
      <c r="M9" s="291"/>
      <c r="N9" s="291"/>
      <c r="O9" s="291"/>
      <c r="P9" s="308"/>
    </row>
    <row r="10" spans="1:17" ht="15" customHeight="1" thickTop="1" x14ac:dyDescent="0.2">
      <c r="B10" s="527" t="s">
        <v>0</v>
      </c>
      <c r="C10" s="529" t="s">
        <v>214</v>
      </c>
      <c r="D10" s="531" t="s">
        <v>215</v>
      </c>
      <c r="E10" s="531"/>
      <c r="F10" s="531"/>
      <c r="G10" s="531"/>
      <c r="H10" s="531"/>
      <c r="I10" s="531"/>
      <c r="J10" s="531"/>
      <c r="K10" s="531"/>
      <c r="L10" s="531"/>
      <c r="M10" s="531"/>
      <c r="N10" s="531"/>
      <c r="O10" s="531"/>
      <c r="P10" s="532"/>
    </row>
    <row r="11" spans="1:17" ht="15" customHeight="1" x14ac:dyDescent="0.2">
      <c r="B11" s="528"/>
      <c r="C11" s="530"/>
      <c r="D11" s="293" t="s">
        <v>14</v>
      </c>
      <c r="E11" s="293" t="s">
        <v>15</v>
      </c>
      <c r="F11" s="293" t="s">
        <v>16</v>
      </c>
      <c r="G11" s="293" t="s">
        <v>17</v>
      </c>
      <c r="H11" s="293" t="s">
        <v>18</v>
      </c>
      <c r="I11" s="293" t="s">
        <v>19</v>
      </c>
      <c r="J11" s="293" t="s">
        <v>20</v>
      </c>
      <c r="K11" s="293" t="s">
        <v>21</v>
      </c>
      <c r="L11" s="293" t="s">
        <v>22</v>
      </c>
      <c r="M11" s="293" t="s">
        <v>23</v>
      </c>
      <c r="N11" s="293" t="s">
        <v>24</v>
      </c>
      <c r="O11" s="293" t="s">
        <v>25</v>
      </c>
      <c r="P11" s="294" t="s">
        <v>52</v>
      </c>
    </row>
    <row r="12" spans="1:17" ht="15" customHeight="1" x14ac:dyDescent="0.2">
      <c r="B12" s="295"/>
      <c r="C12" s="296" t="s">
        <v>216</v>
      </c>
      <c r="D12" s="297">
        <f>SUM(D13:D36)</f>
        <v>0</v>
      </c>
      <c r="E12" s="297">
        <f t="shared" ref="E12:O12" si="0">SUM(E13:E36)</f>
        <v>0</v>
      </c>
      <c r="F12" s="297">
        <f t="shared" si="0"/>
        <v>0</v>
      </c>
      <c r="G12" s="297">
        <f t="shared" si="0"/>
        <v>0</v>
      </c>
      <c r="H12" s="297">
        <f t="shared" si="0"/>
        <v>0</v>
      </c>
      <c r="I12" s="297">
        <f t="shared" si="0"/>
        <v>0</v>
      </c>
      <c r="J12" s="297">
        <f t="shared" si="0"/>
        <v>0</v>
      </c>
      <c r="K12" s="297">
        <f t="shared" si="0"/>
        <v>0</v>
      </c>
      <c r="L12" s="297">
        <f t="shared" si="0"/>
        <v>0</v>
      </c>
      <c r="M12" s="297">
        <f t="shared" si="0"/>
        <v>0</v>
      </c>
      <c r="N12" s="297">
        <f t="shared" si="0"/>
        <v>0</v>
      </c>
      <c r="O12" s="297">
        <f t="shared" si="0"/>
        <v>0</v>
      </c>
      <c r="P12" s="298">
        <f>SUM(D12:O12)</f>
        <v>0</v>
      </c>
    </row>
    <row r="13" spans="1:17" ht="15" customHeight="1" x14ac:dyDescent="0.2">
      <c r="B13" s="299">
        <v>1</v>
      </c>
      <c r="C13" s="311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0">
        <f>SUM(D13:O13)</f>
        <v>0</v>
      </c>
    </row>
    <row r="14" spans="1:17" ht="15" customHeight="1" x14ac:dyDescent="0.2">
      <c r="B14" s="301">
        <v>2</v>
      </c>
      <c r="C14" s="312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3">
        <f>SUM(D14:O14)</f>
        <v>0</v>
      </c>
    </row>
    <row r="15" spans="1:17" ht="15" customHeight="1" x14ac:dyDescent="0.2">
      <c r="B15" s="301">
        <v>3</v>
      </c>
      <c r="C15" s="313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3">
        <f t="shared" ref="P15:P35" si="1">SUM(D15:O15)</f>
        <v>0</v>
      </c>
    </row>
    <row r="16" spans="1:17" ht="15" customHeight="1" x14ac:dyDescent="0.2">
      <c r="B16" s="304">
        <v>4</v>
      </c>
      <c r="C16" s="313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03">
        <f t="shared" si="1"/>
        <v>0</v>
      </c>
    </row>
    <row r="17" spans="2:16" ht="15" customHeight="1" x14ac:dyDescent="0.2">
      <c r="B17" s="301">
        <v>5</v>
      </c>
      <c r="C17" s="313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3">
        <f t="shared" si="1"/>
        <v>0</v>
      </c>
    </row>
    <row r="18" spans="2:16" ht="15" customHeight="1" x14ac:dyDescent="0.2">
      <c r="B18" s="301">
        <v>6</v>
      </c>
      <c r="C18" s="314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3">
        <f t="shared" si="1"/>
        <v>0</v>
      </c>
    </row>
    <row r="19" spans="2:16" ht="15" customHeight="1" x14ac:dyDescent="0.2">
      <c r="B19" s="304">
        <v>7</v>
      </c>
      <c r="C19" s="314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03">
        <f t="shared" si="1"/>
        <v>0</v>
      </c>
    </row>
    <row r="20" spans="2:16" ht="15" customHeight="1" x14ac:dyDescent="0.2">
      <c r="B20" s="301">
        <v>8</v>
      </c>
      <c r="C20" s="315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3">
        <f t="shared" si="1"/>
        <v>0</v>
      </c>
    </row>
    <row r="21" spans="2:16" ht="15" customHeight="1" x14ac:dyDescent="0.2">
      <c r="B21" s="301">
        <v>9</v>
      </c>
      <c r="C21" s="315"/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302"/>
      <c r="O21" s="302"/>
      <c r="P21" s="303">
        <f t="shared" si="1"/>
        <v>0</v>
      </c>
    </row>
    <row r="22" spans="2:16" ht="15" customHeight="1" x14ac:dyDescent="0.2">
      <c r="B22" s="301">
        <v>10</v>
      </c>
      <c r="C22" s="316"/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03">
        <f t="shared" si="1"/>
        <v>0</v>
      </c>
    </row>
    <row r="23" spans="2:16" ht="15" customHeight="1" x14ac:dyDescent="0.2">
      <c r="B23" s="304">
        <v>11</v>
      </c>
      <c r="C23" s="314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3">
        <f t="shared" si="1"/>
        <v>0</v>
      </c>
    </row>
    <row r="24" spans="2:16" ht="15" customHeight="1" x14ac:dyDescent="0.2">
      <c r="B24" s="301">
        <v>12</v>
      </c>
      <c r="C24" s="314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3">
        <f t="shared" si="1"/>
        <v>0</v>
      </c>
    </row>
    <row r="25" spans="2:16" ht="15" customHeight="1" x14ac:dyDescent="0.2">
      <c r="B25" s="301">
        <v>13</v>
      </c>
      <c r="C25" s="315"/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03">
        <f t="shared" si="1"/>
        <v>0</v>
      </c>
    </row>
    <row r="26" spans="2:16" ht="15" customHeight="1" x14ac:dyDescent="0.2">
      <c r="B26" s="304">
        <v>14</v>
      </c>
      <c r="C26" s="314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3">
        <f t="shared" si="1"/>
        <v>0</v>
      </c>
    </row>
    <row r="27" spans="2:16" ht="15" customHeight="1" x14ac:dyDescent="0.2">
      <c r="B27" s="301">
        <v>15</v>
      </c>
      <c r="C27" s="314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03">
        <f t="shared" si="1"/>
        <v>0</v>
      </c>
    </row>
    <row r="28" spans="2:16" ht="15" customHeight="1" x14ac:dyDescent="0.2">
      <c r="B28" s="301">
        <v>16</v>
      </c>
      <c r="C28" s="315"/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N28" s="302"/>
      <c r="O28" s="302"/>
      <c r="P28" s="303">
        <f t="shared" si="1"/>
        <v>0</v>
      </c>
    </row>
    <row r="29" spans="2:16" ht="15" customHeight="1" x14ac:dyDescent="0.2">
      <c r="B29" s="301">
        <v>17</v>
      </c>
      <c r="C29" s="315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3">
        <f t="shared" si="1"/>
        <v>0</v>
      </c>
    </row>
    <row r="30" spans="2:16" ht="15" customHeight="1" x14ac:dyDescent="0.2">
      <c r="B30" s="304">
        <v>18</v>
      </c>
      <c r="C30" s="316"/>
      <c r="D30" s="310"/>
      <c r="E30" s="310"/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03">
        <f t="shared" si="1"/>
        <v>0</v>
      </c>
    </row>
    <row r="31" spans="2:16" ht="15" customHeight="1" x14ac:dyDescent="0.2">
      <c r="B31" s="301">
        <v>19</v>
      </c>
      <c r="C31" s="314"/>
      <c r="D31" s="302"/>
      <c r="E31" s="302"/>
      <c r="F31" s="302"/>
      <c r="G31" s="302"/>
      <c r="H31" s="302"/>
      <c r="I31" s="302"/>
      <c r="J31" s="302"/>
      <c r="K31" s="302"/>
      <c r="L31" s="302"/>
      <c r="M31" s="302"/>
      <c r="N31" s="302"/>
      <c r="O31" s="302"/>
      <c r="P31" s="303">
        <f t="shared" si="1"/>
        <v>0</v>
      </c>
    </row>
    <row r="32" spans="2:16" ht="15" customHeight="1" x14ac:dyDescent="0.2">
      <c r="B32" s="301">
        <v>20</v>
      </c>
      <c r="C32" s="314"/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3">
        <f t="shared" si="1"/>
        <v>0</v>
      </c>
    </row>
    <row r="33" spans="2:16" ht="15" customHeight="1" x14ac:dyDescent="0.2">
      <c r="B33" s="301">
        <v>21</v>
      </c>
      <c r="C33" s="314"/>
      <c r="D33" s="302"/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3">
        <f t="shared" si="1"/>
        <v>0</v>
      </c>
    </row>
    <row r="34" spans="2:16" ht="15" customHeight="1" x14ac:dyDescent="0.2">
      <c r="B34" s="301">
        <v>23</v>
      </c>
      <c r="C34" s="314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3">
        <f t="shared" si="1"/>
        <v>0</v>
      </c>
    </row>
    <row r="35" spans="2:16" ht="15" customHeight="1" x14ac:dyDescent="0.2">
      <c r="B35" s="304">
        <v>24</v>
      </c>
      <c r="C35" s="315"/>
      <c r="D35" s="310"/>
      <c r="E35" s="310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03">
        <f t="shared" si="1"/>
        <v>0</v>
      </c>
    </row>
    <row r="36" spans="2:16" ht="15" customHeight="1" thickBot="1" x14ac:dyDescent="0.25">
      <c r="B36" s="305">
        <v>25</v>
      </c>
      <c r="C36" s="317"/>
      <c r="D36" s="306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7">
        <f>SUM(D36:O36)</f>
        <v>0</v>
      </c>
    </row>
    <row r="37" spans="2:16" ht="12.75" customHeight="1" thickTop="1" x14ac:dyDescent="0.2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2:16" ht="12.75" customHeight="1" x14ac:dyDescent="0.2"/>
    <row r="39" spans="2:16" ht="12.75" customHeight="1" x14ac:dyDescent="0.2"/>
    <row r="40" spans="2:16" ht="12.75" customHeight="1" x14ac:dyDescent="0.2"/>
    <row r="41" spans="2:16" ht="12.75" customHeight="1" x14ac:dyDescent="0.2"/>
    <row r="42" spans="2:16" ht="12.75" customHeight="1" x14ac:dyDescent="0.2"/>
    <row r="43" spans="2:16" ht="12.75" customHeight="1" x14ac:dyDescent="0.2"/>
    <row r="44" spans="2:16" ht="12.75" customHeight="1" x14ac:dyDescent="0.2"/>
  </sheetData>
  <mergeCells count="5">
    <mergeCell ref="F9:G9"/>
    <mergeCell ref="B10:B11"/>
    <mergeCell ref="C10:C11"/>
    <mergeCell ref="D10:P10"/>
    <mergeCell ref="B7:Q7"/>
  </mergeCells>
  <printOptions horizontalCentered="1"/>
  <pageMargins left="0.28000000000000003" right="0.24" top="0.4" bottom="0.52" header="0.23" footer="0.24"/>
  <pageSetup paperSize="9" scale="71" orientation="landscape" r:id="rId1"/>
  <headerFooter alignWithMargins="0">
    <oddFooter>&amp;CСтрана &amp;P од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17BB0-33DA-421D-89F9-C5D467B4865E}">
  <dimension ref="A1:Q29"/>
  <sheetViews>
    <sheetView workbookViewId="0"/>
  </sheetViews>
  <sheetFormatPr defaultRowHeight="12.75" x14ac:dyDescent="0.2"/>
  <cols>
    <col min="1" max="1" width="3.7109375" style="14" customWidth="1"/>
    <col min="2" max="2" width="9.7109375" style="14" customWidth="1"/>
    <col min="3" max="3" width="34.140625" style="14" customWidth="1"/>
    <col min="4" max="16" width="9.7109375" style="14" customWidth="1"/>
    <col min="17" max="17" width="10.7109375" style="14" customWidth="1"/>
    <col min="18" max="16384" width="9.140625" style="14"/>
  </cols>
  <sheetData>
    <row r="1" spans="1:17" x14ac:dyDescent="0.2">
      <c r="A1" s="6" t="s">
        <v>40</v>
      </c>
      <c r="B1" s="7"/>
      <c r="C1" s="6"/>
      <c r="D1" s="10"/>
    </row>
    <row r="2" spans="1:17" x14ac:dyDescent="0.2">
      <c r="A2" s="6"/>
      <c r="B2" s="7"/>
      <c r="C2" s="6"/>
      <c r="D2" s="10"/>
    </row>
    <row r="3" spans="1:17" x14ac:dyDescent="0.2">
      <c r="A3" s="10"/>
      <c r="B3" s="8" t="str">
        <f>CONCATENATE(Poc.strana!A22," ",Poc.strana!C22)</f>
        <v xml:space="preserve">Назив енергетског субјекта: </v>
      </c>
      <c r="C3" s="10"/>
      <c r="D3" s="10"/>
    </row>
    <row r="4" spans="1:17" x14ac:dyDescent="0.2">
      <c r="A4" s="10"/>
      <c r="B4" s="8" t="str">
        <f>CONCATENATE(Poc.strana!A35," ",Poc.strana!C35)</f>
        <v xml:space="preserve">Датум обраде: </v>
      </c>
      <c r="C4" s="10"/>
      <c r="D4" s="10"/>
    </row>
    <row r="7" spans="1:17" x14ac:dyDescent="0.2">
      <c r="B7" s="520" t="str">
        <f>CONCATENATE("Табела ЕТ-3-4 ИСПОРУКА ЕЛЕКТРИЧНЕ ЕНЕРГИЈЕ ПО ЗАТВОРЕНИМ ДИСТРИБУТИВНИМ СИСТЕМИМА ЗА"," ",Poc.strana!C25,". ГОДИНУ")</f>
        <v>Табела ЕТ-3-4 ИСПОРУКА ЕЛЕКТРИЧНЕ ЕНЕРГИЈЕ ПО ЗАТВОРЕНИМ ДИСТРИБУТИВНИМ СИСТЕМИМА ЗА 2025. ГОДИНУ</v>
      </c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</row>
    <row r="8" spans="1:17" ht="13.5" thickBot="1" x14ac:dyDescent="0.25"/>
    <row r="9" spans="1:17" ht="15" customHeight="1" thickTop="1" thickBot="1" x14ac:dyDescent="0.25">
      <c r="B9" s="292" t="s">
        <v>213</v>
      </c>
      <c r="C9" s="83"/>
      <c r="D9" s="291"/>
      <c r="E9" s="291"/>
      <c r="F9" s="468"/>
      <c r="G9" s="468"/>
      <c r="H9" s="291"/>
      <c r="I9" s="291"/>
      <c r="J9" s="291"/>
      <c r="K9" s="291"/>
      <c r="L9" s="291"/>
      <c r="M9" s="291"/>
      <c r="N9" s="291"/>
      <c r="O9" s="291"/>
      <c r="P9" s="308"/>
    </row>
    <row r="10" spans="1:17" ht="15" customHeight="1" thickTop="1" x14ac:dyDescent="0.2">
      <c r="B10" s="527" t="s">
        <v>0</v>
      </c>
      <c r="C10" s="533" t="s">
        <v>341</v>
      </c>
      <c r="D10" s="531" t="s">
        <v>215</v>
      </c>
      <c r="E10" s="531"/>
      <c r="F10" s="531"/>
      <c r="G10" s="531"/>
      <c r="H10" s="531"/>
      <c r="I10" s="531"/>
      <c r="J10" s="531"/>
      <c r="K10" s="531"/>
      <c r="L10" s="531"/>
      <c r="M10" s="531"/>
      <c r="N10" s="531"/>
      <c r="O10" s="531"/>
      <c r="P10" s="532"/>
    </row>
    <row r="11" spans="1:17" ht="15" customHeight="1" x14ac:dyDescent="0.2">
      <c r="B11" s="528"/>
      <c r="C11" s="534"/>
      <c r="D11" s="293" t="s">
        <v>14</v>
      </c>
      <c r="E11" s="293" t="s">
        <v>15</v>
      </c>
      <c r="F11" s="293" t="s">
        <v>16</v>
      </c>
      <c r="G11" s="293" t="s">
        <v>17</v>
      </c>
      <c r="H11" s="293" t="s">
        <v>18</v>
      </c>
      <c r="I11" s="293" t="s">
        <v>19</v>
      </c>
      <c r="J11" s="293" t="s">
        <v>20</v>
      </c>
      <c r="K11" s="293" t="s">
        <v>21</v>
      </c>
      <c r="L11" s="293" t="s">
        <v>22</v>
      </c>
      <c r="M11" s="293" t="s">
        <v>23</v>
      </c>
      <c r="N11" s="293" t="s">
        <v>24</v>
      </c>
      <c r="O11" s="293" t="s">
        <v>25</v>
      </c>
      <c r="P11" s="294" t="s">
        <v>52</v>
      </c>
    </row>
    <row r="12" spans="1:17" ht="15" customHeight="1" x14ac:dyDescent="0.2">
      <c r="B12" s="295"/>
      <c r="C12" s="296" t="s">
        <v>342</v>
      </c>
      <c r="D12" s="297">
        <f t="shared" ref="D12:O12" si="0">SUM(D13:D22)</f>
        <v>0</v>
      </c>
      <c r="E12" s="297">
        <f t="shared" si="0"/>
        <v>0</v>
      </c>
      <c r="F12" s="297">
        <f t="shared" si="0"/>
        <v>0</v>
      </c>
      <c r="G12" s="297">
        <f t="shared" si="0"/>
        <v>0</v>
      </c>
      <c r="H12" s="297">
        <f t="shared" si="0"/>
        <v>0</v>
      </c>
      <c r="I12" s="297">
        <f t="shared" si="0"/>
        <v>0</v>
      </c>
      <c r="J12" s="297">
        <f t="shared" si="0"/>
        <v>0</v>
      </c>
      <c r="K12" s="297">
        <f t="shared" si="0"/>
        <v>0</v>
      </c>
      <c r="L12" s="297">
        <f t="shared" si="0"/>
        <v>0</v>
      </c>
      <c r="M12" s="297">
        <f t="shared" si="0"/>
        <v>0</v>
      </c>
      <c r="N12" s="297">
        <f t="shared" si="0"/>
        <v>0</v>
      </c>
      <c r="O12" s="297">
        <f t="shared" si="0"/>
        <v>0</v>
      </c>
      <c r="P12" s="298">
        <f>SUM(D12:O12)</f>
        <v>0</v>
      </c>
    </row>
    <row r="13" spans="1:17" ht="15" customHeight="1" x14ac:dyDescent="0.2">
      <c r="B13" s="299">
        <v>1</v>
      </c>
      <c r="C13" s="311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0">
        <f>SUM(D13:O13)</f>
        <v>0</v>
      </c>
    </row>
    <row r="14" spans="1:17" ht="15" customHeight="1" x14ac:dyDescent="0.2">
      <c r="B14" s="301">
        <v>2</v>
      </c>
      <c r="C14" s="312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3">
        <f>SUM(D14:O14)</f>
        <v>0</v>
      </c>
    </row>
    <row r="15" spans="1:17" ht="15" customHeight="1" x14ac:dyDescent="0.2">
      <c r="B15" s="301">
        <v>3</v>
      </c>
      <c r="C15" s="313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3">
        <f t="shared" ref="P15:P22" si="1">SUM(D15:O15)</f>
        <v>0</v>
      </c>
    </row>
    <row r="16" spans="1:17" ht="15" customHeight="1" x14ac:dyDescent="0.2">
      <c r="B16" s="304">
        <v>4</v>
      </c>
      <c r="C16" s="313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03">
        <f t="shared" si="1"/>
        <v>0</v>
      </c>
    </row>
    <row r="17" spans="2:16" ht="15" customHeight="1" x14ac:dyDescent="0.2">
      <c r="B17" s="301">
        <v>5</v>
      </c>
      <c r="C17" s="313"/>
      <c r="D17" s="302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3">
        <f t="shared" si="1"/>
        <v>0</v>
      </c>
    </row>
    <row r="18" spans="2:16" ht="15" customHeight="1" x14ac:dyDescent="0.2">
      <c r="B18" s="301">
        <v>6</v>
      </c>
      <c r="C18" s="314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3">
        <f t="shared" si="1"/>
        <v>0</v>
      </c>
    </row>
    <row r="19" spans="2:16" ht="15" customHeight="1" x14ac:dyDescent="0.2">
      <c r="B19" s="304">
        <v>7</v>
      </c>
      <c r="C19" s="314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03">
        <f t="shared" si="1"/>
        <v>0</v>
      </c>
    </row>
    <row r="20" spans="2:16" ht="15" customHeight="1" x14ac:dyDescent="0.2">
      <c r="B20" s="301">
        <v>8</v>
      </c>
      <c r="C20" s="315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3">
        <f t="shared" si="1"/>
        <v>0</v>
      </c>
    </row>
    <row r="21" spans="2:16" ht="15" customHeight="1" x14ac:dyDescent="0.2">
      <c r="B21" s="301">
        <v>9</v>
      </c>
      <c r="C21" s="315"/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302"/>
      <c r="O21" s="302"/>
      <c r="P21" s="303">
        <f t="shared" si="1"/>
        <v>0</v>
      </c>
    </row>
    <row r="22" spans="2:16" ht="15" customHeight="1" thickBot="1" x14ac:dyDescent="0.25">
      <c r="B22" s="455">
        <v>10</v>
      </c>
      <c r="C22" s="457"/>
      <c r="D22" s="458"/>
      <c r="E22" s="458"/>
      <c r="F22" s="458"/>
      <c r="G22" s="458"/>
      <c r="H22" s="458"/>
      <c r="I22" s="458"/>
      <c r="J22" s="458"/>
      <c r="K22" s="458"/>
      <c r="L22" s="458"/>
      <c r="M22" s="458"/>
      <c r="N22" s="458"/>
      <c r="O22" s="458"/>
      <c r="P22" s="307">
        <f t="shared" si="1"/>
        <v>0</v>
      </c>
    </row>
    <row r="23" spans="2:16" ht="12.75" customHeight="1" thickTop="1" x14ac:dyDescent="0.2">
      <c r="B23" s="456"/>
    </row>
    <row r="24" spans="2:16" ht="12.75" customHeight="1" x14ac:dyDescent="0.2"/>
    <row r="25" spans="2:16" ht="12.75" customHeight="1" x14ac:dyDescent="0.2"/>
    <row r="26" spans="2:16" ht="12.75" customHeight="1" x14ac:dyDescent="0.2"/>
    <row r="27" spans="2:16" ht="12.75" customHeight="1" x14ac:dyDescent="0.2"/>
    <row r="28" spans="2:16" ht="12.75" customHeight="1" x14ac:dyDescent="0.2"/>
    <row r="29" spans="2:16" ht="12.75" customHeight="1" x14ac:dyDescent="0.2"/>
  </sheetData>
  <mergeCells count="5">
    <mergeCell ref="B7:Q7"/>
    <mergeCell ref="F9:G9"/>
    <mergeCell ref="B10:B11"/>
    <mergeCell ref="C10:C11"/>
    <mergeCell ref="D10:P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D8401-0D98-470A-9AF9-774D05D71DF1}">
  <dimension ref="A1:G20"/>
  <sheetViews>
    <sheetView showGridLines="0" zoomScaleNormal="100" zoomScaleSheetLayoutView="75" workbookViewId="0"/>
  </sheetViews>
  <sheetFormatPr defaultRowHeight="12.75" x14ac:dyDescent="0.2"/>
  <cols>
    <col min="1" max="1" width="2.7109375" style="134" customWidth="1"/>
    <col min="2" max="2" width="7.7109375" style="132" customWidth="1"/>
    <col min="3" max="3" width="9.7109375" style="132" customWidth="1"/>
    <col min="4" max="4" width="48.7109375" style="134" customWidth="1"/>
    <col min="5" max="5" width="20.7109375" style="132" customWidth="1"/>
    <col min="6" max="6" width="13.7109375" style="132" customWidth="1"/>
    <col min="7" max="7" width="2.5703125" style="134" customWidth="1"/>
    <col min="8" max="16384" width="9.140625" style="134"/>
  </cols>
  <sheetData>
    <row r="1" spans="1:7" ht="18" customHeight="1" x14ac:dyDescent="0.2">
      <c r="A1" s="131" t="s">
        <v>1</v>
      </c>
      <c r="C1" s="133"/>
      <c r="D1" s="133"/>
      <c r="G1" s="133"/>
    </row>
    <row r="2" spans="1:7" ht="12" customHeight="1" x14ac:dyDescent="0.2">
      <c r="A2" s="133"/>
      <c r="C2" s="133"/>
      <c r="D2" s="133"/>
      <c r="G2" s="133"/>
    </row>
    <row r="3" spans="1:7" ht="10.5" customHeight="1" x14ac:dyDescent="0.2">
      <c r="A3" s="133"/>
      <c r="C3" s="133"/>
      <c r="D3" s="133"/>
      <c r="G3" s="133"/>
    </row>
    <row r="4" spans="1:7" ht="10.5" customHeight="1" x14ac:dyDescent="0.2">
      <c r="A4" s="133"/>
      <c r="C4" s="133"/>
      <c r="D4" s="133"/>
      <c r="G4" s="133"/>
    </row>
    <row r="5" spans="1:7" ht="10.5" customHeight="1" x14ac:dyDescent="0.2">
      <c r="A5" s="133"/>
      <c r="C5" s="133"/>
      <c r="D5" s="133"/>
      <c r="G5" s="133"/>
    </row>
    <row r="6" spans="1:7" ht="10.5" customHeight="1" x14ac:dyDescent="0.2">
      <c r="A6" s="133"/>
      <c r="C6" s="133"/>
      <c r="D6" s="133"/>
      <c r="G6" s="133"/>
    </row>
    <row r="7" spans="1:7" x14ac:dyDescent="0.2">
      <c r="A7" s="133"/>
      <c r="B7" s="474" t="s">
        <v>78</v>
      </c>
      <c r="C7" s="474"/>
      <c r="D7" s="474"/>
      <c r="E7" s="474"/>
      <c r="F7" s="474"/>
      <c r="G7" s="133"/>
    </row>
    <row r="8" spans="1:7" ht="11.25" customHeight="1" x14ac:dyDescent="0.2">
      <c r="A8" s="133"/>
      <c r="C8" s="133"/>
      <c r="D8" s="133"/>
      <c r="G8" s="133"/>
    </row>
    <row r="9" spans="1:7" ht="13.5" thickBot="1" x14ac:dyDescent="0.25">
      <c r="A9" s="133"/>
      <c r="C9" s="133"/>
      <c r="D9" s="133"/>
      <c r="G9" s="133"/>
    </row>
    <row r="10" spans="1:7" s="132" customFormat="1" ht="37.5" customHeight="1" thickTop="1" x14ac:dyDescent="0.2">
      <c r="A10" s="133"/>
      <c r="B10" s="475" t="s">
        <v>0</v>
      </c>
      <c r="C10" s="477" t="s">
        <v>74</v>
      </c>
      <c r="D10" s="478"/>
      <c r="E10" s="481" t="s">
        <v>75</v>
      </c>
      <c r="F10" s="483" t="s">
        <v>76</v>
      </c>
      <c r="G10" s="133"/>
    </row>
    <row r="11" spans="1:7" s="132" customFormat="1" x14ac:dyDescent="0.2">
      <c r="A11" s="133"/>
      <c r="B11" s="476"/>
      <c r="C11" s="479"/>
      <c r="D11" s="480"/>
      <c r="E11" s="482"/>
      <c r="F11" s="484"/>
      <c r="G11" s="133"/>
    </row>
    <row r="12" spans="1:7" s="132" customFormat="1" x14ac:dyDescent="0.2">
      <c r="A12" s="133"/>
      <c r="B12" s="135"/>
      <c r="C12" s="142"/>
      <c r="D12" s="136"/>
      <c r="E12" s="137"/>
      <c r="F12" s="196"/>
      <c r="G12" s="133"/>
    </row>
    <row r="13" spans="1:7" s="132" customFormat="1" ht="38.25" x14ac:dyDescent="0.2">
      <c r="A13" s="133"/>
      <c r="B13" s="138">
        <v>1</v>
      </c>
      <c r="C13" s="139" t="s">
        <v>163</v>
      </c>
      <c r="D13" s="140" t="s">
        <v>106</v>
      </c>
      <c r="E13" s="141" t="s">
        <v>119</v>
      </c>
      <c r="F13" s="197" t="s">
        <v>77</v>
      </c>
      <c r="G13" s="133"/>
    </row>
    <row r="14" spans="1:7" s="132" customFormat="1" ht="38.25" x14ac:dyDescent="0.2">
      <c r="A14" s="133"/>
      <c r="B14" s="138">
        <v>2</v>
      </c>
      <c r="C14" s="139" t="s">
        <v>170</v>
      </c>
      <c r="D14" s="140" t="s">
        <v>107</v>
      </c>
      <c r="E14" s="141" t="s">
        <v>119</v>
      </c>
      <c r="F14" s="197" t="s">
        <v>77</v>
      </c>
      <c r="G14" s="133"/>
    </row>
    <row r="15" spans="1:7" s="132" customFormat="1" ht="38.25" customHeight="1" x14ac:dyDescent="0.2">
      <c r="A15" s="133"/>
      <c r="B15" s="222">
        <v>3</v>
      </c>
      <c r="C15" s="139" t="s">
        <v>210</v>
      </c>
      <c r="D15" s="224" t="s">
        <v>209</v>
      </c>
      <c r="E15" s="141" t="s">
        <v>119</v>
      </c>
      <c r="F15" s="197" t="s">
        <v>77</v>
      </c>
      <c r="G15" s="133"/>
    </row>
    <row r="16" spans="1:7" s="132" customFormat="1" ht="38.25" x14ac:dyDescent="0.2">
      <c r="A16" s="133"/>
      <c r="B16" s="222">
        <v>4</v>
      </c>
      <c r="C16" s="223" t="s">
        <v>167</v>
      </c>
      <c r="D16" s="224" t="s">
        <v>164</v>
      </c>
      <c r="E16" s="225" t="s">
        <v>119</v>
      </c>
      <c r="F16" s="226" t="s">
        <v>77</v>
      </c>
      <c r="G16" s="133"/>
    </row>
    <row r="17" spans="1:7" s="132" customFormat="1" ht="38.25" x14ac:dyDescent="0.2">
      <c r="A17" s="133"/>
      <c r="B17" s="222">
        <v>5</v>
      </c>
      <c r="C17" s="223" t="s">
        <v>168</v>
      </c>
      <c r="D17" s="224" t="s">
        <v>165</v>
      </c>
      <c r="E17" s="225" t="s">
        <v>119</v>
      </c>
      <c r="F17" s="226" t="s">
        <v>77</v>
      </c>
      <c r="G17" s="133"/>
    </row>
    <row r="18" spans="1:7" s="132" customFormat="1" ht="38.25" x14ac:dyDescent="0.2">
      <c r="A18" s="133"/>
      <c r="B18" s="222">
        <v>6</v>
      </c>
      <c r="C18" s="223" t="s">
        <v>169</v>
      </c>
      <c r="D18" s="224" t="s">
        <v>166</v>
      </c>
      <c r="E18" s="225" t="s">
        <v>119</v>
      </c>
      <c r="F18" s="226" t="s">
        <v>77</v>
      </c>
      <c r="G18" s="133"/>
    </row>
    <row r="19" spans="1:7" s="132" customFormat="1" ht="39" thickBot="1" x14ac:dyDescent="0.25">
      <c r="A19" s="133"/>
      <c r="B19" s="143">
        <v>6</v>
      </c>
      <c r="C19" s="144" t="s">
        <v>217</v>
      </c>
      <c r="D19" s="145" t="s">
        <v>218</v>
      </c>
      <c r="E19" s="146" t="s">
        <v>119</v>
      </c>
      <c r="F19" s="198" t="s">
        <v>77</v>
      </c>
      <c r="G19" s="133"/>
    </row>
    <row r="20" spans="1:7" ht="13.5" thickTop="1" x14ac:dyDescent="0.2"/>
  </sheetData>
  <sheetProtection insertRows="0" selectLockedCells="1"/>
  <mergeCells count="5">
    <mergeCell ref="B7:F7"/>
    <mergeCell ref="B10:B11"/>
    <mergeCell ref="C10:D11"/>
    <mergeCell ref="E10:E11"/>
    <mergeCell ref="F10:F11"/>
  </mergeCells>
  <phoneticPr fontId="15" type="noConversion"/>
  <printOptions horizontalCentered="1"/>
  <pageMargins left="0.28000000000000003" right="0.22" top="0.27" bottom="0.33" header="0.21" footer="0.17"/>
  <pageSetup paperSize="9" scale="80" orientation="landscape" r:id="rId1"/>
  <headerFooter alignWithMargins="0">
    <oddFooter>&amp;CСтрана &amp;P од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CD1F1-CF7A-4802-A983-0B3FD941E8B5}">
  <sheetPr>
    <pageSetUpPr fitToPage="1"/>
  </sheetPr>
  <dimension ref="A1:HS443"/>
  <sheetViews>
    <sheetView showGridLines="0" zoomScaleNormal="100" workbookViewId="0"/>
  </sheetViews>
  <sheetFormatPr defaultRowHeight="12.75" x14ac:dyDescent="0.2"/>
  <cols>
    <col min="1" max="1" width="3.7109375" style="14" customWidth="1"/>
    <col min="2" max="2" width="9.7109375" customWidth="1"/>
    <col min="3" max="26" width="5.7109375" customWidth="1"/>
    <col min="27" max="30" width="8.7109375" customWidth="1"/>
    <col min="31" max="31" width="2.7109375" style="14" customWidth="1"/>
    <col min="32" max="34" width="12.42578125" style="14" customWidth="1"/>
    <col min="35" max="227" width="9.140625" style="14" customWidth="1"/>
  </cols>
  <sheetData>
    <row r="1" spans="1:34" x14ac:dyDescent="0.2">
      <c r="A1" s="6" t="s">
        <v>40</v>
      </c>
      <c r="B1" s="7"/>
      <c r="C1" s="6"/>
      <c r="D1" s="12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1:34" x14ac:dyDescent="0.2">
      <c r="A2" s="6"/>
      <c r="B2" s="7"/>
      <c r="C2" s="6"/>
      <c r="D2" s="12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1:34" x14ac:dyDescent="0.2">
      <c r="A3" s="10"/>
      <c r="B3" s="8" t="str">
        <f>CONCATENATE(Poc.strana!A22," ",Poc.strana!C22)</f>
        <v xml:space="preserve">Назив енергетског субјекта: </v>
      </c>
      <c r="C3" s="10"/>
      <c r="D3" s="12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34" x14ac:dyDescent="0.2">
      <c r="A4" s="10"/>
      <c r="B4" s="8" t="str">
        <f>CONCATENATE(Poc.strana!A35," ",Poc.strana!C35)</f>
        <v xml:space="preserve">Датум обраде: </v>
      </c>
      <c r="C4" s="10"/>
      <c r="D4" s="12"/>
      <c r="E4" s="14"/>
      <c r="F4" s="35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</row>
    <row r="5" spans="1:34" x14ac:dyDescent="0.2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1:34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4" x14ac:dyDescent="0.2">
      <c r="B7" s="467" t="str">
        <f>CONCATENATE("Табела - ЕТ-3-9.2. ОСТВАРЕНЕ СРЕДЊЕ САТНЕ СНАГЕ И ДНЕВНЕ ТЕМПЕРАТУРЕ У "," ",Poc.strana!C25,". ГОДИНИ")</f>
        <v>Табела - ЕТ-3-9.2. ОСТВАРЕНЕ СРЕДЊЕ САТНЕ СНАГЕ И ДНЕВНЕ ТЕМПЕРАТУРЕ У  2025. ГОДИНИ</v>
      </c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495"/>
      <c r="N7" s="495"/>
      <c r="O7" s="495"/>
      <c r="P7" s="495"/>
      <c r="Q7" s="495"/>
      <c r="R7" s="495"/>
      <c r="S7" s="495"/>
      <c r="T7" s="495"/>
      <c r="U7" s="495"/>
      <c r="V7" s="495"/>
      <c r="W7" s="495"/>
      <c r="X7" s="495"/>
      <c r="Y7" s="495"/>
      <c r="Z7" s="495"/>
      <c r="AA7" s="495"/>
      <c r="AB7" s="495"/>
      <c r="AC7" s="495"/>
      <c r="AD7" s="495"/>
    </row>
    <row r="8" spans="1:34" x14ac:dyDescent="0.2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4" ht="13.5" thickBot="1" x14ac:dyDescent="0.25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pans="1:34" ht="13.5" thickTop="1" x14ac:dyDescent="0.2">
      <c r="B10" s="498" t="s">
        <v>55</v>
      </c>
      <c r="C10" s="488" t="s">
        <v>108</v>
      </c>
      <c r="D10" s="489"/>
      <c r="E10" s="489"/>
      <c r="F10" s="489"/>
      <c r="G10" s="489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  <c r="T10" s="489"/>
      <c r="U10" s="489"/>
      <c r="V10" s="489"/>
      <c r="W10" s="489"/>
      <c r="X10" s="489"/>
      <c r="Y10" s="489"/>
      <c r="Z10" s="501"/>
      <c r="AA10" s="36" t="s">
        <v>56</v>
      </c>
      <c r="AB10" s="488" t="s">
        <v>57</v>
      </c>
      <c r="AC10" s="489"/>
      <c r="AD10" s="490"/>
      <c r="AF10" s="485" t="s">
        <v>113</v>
      </c>
      <c r="AG10" s="486"/>
      <c r="AH10" s="487"/>
    </row>
    <row r="11" spans="1:34" x14ac:dyDescent="0.2">
      <c r="B11" s="499"/>
      <c r="C11" s="491">
        <v>1</v>
      </c>
      <c r="D11" s="493">
        <f t="shared" ref="D11:Z11" si="0">C11+1</f>
        <v>2</v>
      </c>
      <c r="E11" s="493">
        <f t="shared" si="0"/>
        <v>3</v>
      </c>
      <c r="F11" s="493">
        <f t="shared" si="0"/>
        <v>4</v>
      </c>
      <c r="G11" s="493">
        <f t="shared" si="0"/>
        <v>5</v>
      </c>
      <c r="H11" s="493">
        <f t="shared" si="0"/>
        <v>6</v>
      </c>
      <c r="I11" s="493">
        <f t="shared" si="0"/>
        <v>7</v>
      </c>
      <c r="J11" s="493">
        <f t="shared" si="0"/>
        <v>8</v>
      </c>
      <c r="K11" s="493">
        <f t="shared" si="0"/>
        <v>9</v>
      </c>
      <c r="L11" s="493">
        <f t="shared" si="0"/>
        <v>10</v>
      </c>
      <c r="M11" s="493">
        <f t="shared" si="0"/>
        <v>11</v>
      </c>
      <c r="N11" s="493">
        <f t="shared" si="0"/>
        <v>12</v>
      </c>
      <c r="O11" s="493">
        <f t="shared" si="0"/>
        <v>13</v>
      </c>
      <c r="P11" s="493">
        <f t="shared" si="0"/>
        <v>14</v>
      </c>
      <c r="Q11" s="493">
        <f t="shared" si="0"/>
        <v>15</v>
      </c>
      <c r="R11" s="493">
        <f t="shared" si="0"/>
        <v>16</v>
      </c>
      <c r="S11" s="493">
        <f t="shared" si="0"/>
        <v>17</v>
      </c>
      <c r="T11" s="493">
        <f t="shared" si="0"/>
        <v>18</v>
      </c>
      <c r="U11" s="493">
        <f t="shared" si="0"/>
        <v>19</v>
      </c>
      <c r="V11" s="493">
        <f t="shared" si="0"/>
        <v>20</v>
      </c>
      <c r="W11" s="493">
        <f t="shared" si="0"/>
        <v>21</v>
      </c>
      <c r="X11" s="493">
        <f t="shared" si="0"/>
        <v>22</v>
      </c>
      <c r="Y11" s="493">
        <f t="shared" si="0"/>
        <v>23</v>
      </c>
      <c r="Z11" s="496">
        <f t="shared" si="0"/>
        <v>24</v>
      </c>
      <c r="AA11" s="39" t="s">
        <v>58</v>
      </c>
      <c r="AB11" s="37" t="s">
        <v>59</v>
      </c>
      <c r="AC11" s="38" t="s">
        <v>60</v>
      </c>
      <c r="AD11" s="40" t="s">
        <v>61</v>
      </c>
      <c r="AF11" s="204" t="s">
        <v>114</v>
      </c>
      <c r="AG11" s="205" t="s">
        <v>115</v>
      </c>
      <c r="AH11" s="206" t="s">
        <v>116</v>
      </c>
    </row>
    <row r="12" spans="1:34" x14ac:dyDescent="0.2">
      <c r="B12" s="500"/>
      <c r="C12" s="492"/>
      <c r="D12" s="494"/>
      <c r="E12" s="494"/>
      <c r="F12" s="494"/>
      <c r="G12" s="494"/>
      <c r="H12" s="494"/>
      <c r="I12" s="494"/>
      <c r="J12" s="494"/>
      <c r="K12" s="494"/>
      <c r="L12" s="494"/>
      <c r="M12" s="494"/>
      <c r="N12" s="494"/>
      <c r="O12" s="494"/>
      <c r="P12" s="494"/>
      <c r="Q12" s="494"/>
      <c r="R12" s="494"/>
      <c r="S12" s="494"/>
      <c r="T12" s="494"/>
      <c r="U12" s="494"/>
      <c r="V12" s="494"/>
      <c r="W12" s="494"/>
      <c r="X12" s="494"/>
      <c r="Y12" s="494"/>
      <c r="Z12" s="497"/>
      <c r="AA12" s="43" t="s">
        <v>62</v>
      </c>
      <c r="AB12" s="41" t="s">
        <v>63</v>
      </c>
      <c r="AC12" s="42" t="s">
        <v>63</v>
      </c>
      <c r="AD12" s="44" t="s">
        <v>63</v>
      </c>
      <c r="AF12" s="207" t="s">
        <v>117</v>
      </c>
      <c r="AG12" s="208" t="s">
        <v>117</v>
      </c>
      <c r="AH12" s="209" t="s">
        <v>62</v>
      </c>
    </row>
    <row r="13" spans="1:34" ht="13.5" thickBot="1" x14ac:dyDescent="0.25">
      <c r="B13" s="213"/>
      <c r="C13" s="113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5"/>
      <c r="AA13" s="54">
        <f t="shared" ref="AA13:AA21" si="1">SUM(C13:Z13)</f>
        <v>0</v>
      </c>
      <c r="AB13" s="122"/>
      <c r="AC13" s="123"/>
      <c r="AD13" s="124"/>
      <c r="AF13" s="210">
        <f>MAX(C13:Z378)</f>
        <v>0</v>
      </c>
      <c r="AG13" s="211">
        <f>MIN(C13:Z378)</f>
        <v>0</v>
      </c>
      <c r="AH13" s="212">
        <f>MAX(AA13:AA378)</f>
        <v>0</v>
      </c>
    </row>
    <row r="14" spans="1:34" ht="13.5" thickTop="1" x14ac:dyDescent="0.2">
      <c r="B14" s="214"/>
      <c r="C14" s="116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8"/>
      <c r="AA14" s="55">
        <f t="shared" si="1"/>
        <v>0</v>
      </c>
      <c r="AB14" s="125"/>
      <c r="AC14" s="126"/>
      <c r="AD14" s="127"/>
    </row>
    <row r="15" spans="1:34" x14ac:dyDescent="0.2">
      <c r="B15" s="214"/>
      <c r="C15" s="116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8"/>
      <c r="AA15" s="55">
        <f t="shared" si="1"/>
        <v>0</v>
      </c>
      <c r="AB15" s="125"/>
      <c r="AC15" s="126"/>
      <c r="AD15" s="127"/>
    </row>
    <row r="16" spans="1:34" x14ac:dyDescent="0.2">
      <c r="B16" s="214"/>
      <c r="C16" s="116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8"/>
      <c r="AA16" s="55">
        <f t="shared" si="1"/>
        <v>0</v>
      </c>
      <c r="AB16" s="125"/>
      <c r="AC16" s="126"/>
      <c r="AD16" s="127"/>
    </row>
    <row r="17" spans="2:30" x14ac:dyDescent="0.2">
      <c r="B17" s="214"/>
      <c r="C17" s="116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8"/>
      <c r="AA17" s="55">
        <f t="shared" si="1"/>
        <v>0</v>
      </c>
      <c r="AB17" s="125"/>
      <c r="AC17" s="126"/>
      <c r="AD17" s="127"/>
    </row>
    <row r="18" spans="2:30" x14ac:dyDescent="0.2">
      <c r="B18" s="214"/>
      <c r="C18" s="116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8"/>
      <c r="AA18" s="55">
        <f t="shared" si="1"/>
        <v>0</v>
      </c>
      <c r="AB18" s="125"/>
      <c r="AC18" s="126"/>
      <c r="AD18" s="127"/>
    </row>
    <row r="19" spans="2:30" x14ac:dyDescent="0.2">
      <c r="B19" s="214"/>
      <c r="C19" s="116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8"/>
      <c r="AA19" s="55">
        <f t="shared" si="1"/>
        <v>0</v>
      </c>
      <c r="AB19" s="125"/>
      <c r="AC19" s="126"/>
      <c r="AD19" s="127"/>
    </row>
    <row r="20" spans="2:30" x14ac:dyDescent="0.2">
      <c r="B20" s="214"/>
      <c r="C20" s="116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8"/>
      <c r="AA20" s="55">
        <f t="shared" si="1"/>
        <v>0</v>
      </c>
      <c r="AB20" s="125"/>
      <c r="AC20" s="126"/>
      <c r="AD20" s="127"/>
    </row>
    <row r="21" spans="2:30" x14ac:dyDescent="0.2">
      <c r="B21" s="214"/>
      <c r="C21" s="116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8"/>
      <c r="AA21" s="55">
        <f t="shared" si="1"/>
        <v>0</v>
      </c>
      <c r="AB21" s="125"/>
      <c r="AC21" s="126"/>
      <c r="AD21" s="127"/>
    </row>
    <row r="22" spans="2:30" x14ac:dyDescent="0.2">
      <c r="B22" s="214"/>
      <c r="C22" s="116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8"/>
      <c r="AA22" s="55">
        <f>SUM(C22:Z22)</f>
        <v>0</v>
      </c>
      <c r="AB22" s="125"/>
      <c r="AC22" s="126"/>
      <c r="AD22" s="127"/>
    </row>
    <row r="23" spans="2:30" x14ac:dyDescent="0.2">
      <c r="B23" s="214"/>
      <c r="C23" s="116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8"/>
      <c r="AA23" s="55">
        <f t="shared" ref="AA23:AA86" si="2">SUM(C23:Z23)</f>
        <v>0</v>
      </c>
      <c r="AB23" s="125"/>
      <c r="AC23" s="126"/>
      <c r="AD23" s="127"/>
    </row>
    <row r="24" spans="2:30" x14ac:dyDescent="0.2">
      <c r="B24" s="214"/>
      <c r="C24" s="116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8"/>
      <c r="AA24" s="55">
        <f t="shared" si="2"/>
        <v>0</v>
      </c>
      <c r="AB24" s="125"/>
      <c r="AC24" s="126"/>
      <c r="AD24" s="127"/>
    </row>
    <row r="25" spans="2:30" x14ac:dyDescent="0.2">
      <c r="B25" s="214"/>
      <c r="C25" s="116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8"/>
      <c r="AA25" s="55">
        <f t="shared" si="2"/>
        <v>0</v>
      </c>
      <c r="AB25" s="125"/>
      <c r="AC25" s="126"/>
      <c r="AD25" s="127"/>
    </row>
    <row r="26" spans="2:30" x14ac:dyDescent="0.2">
      <c r="B26" s="214"/>
      <c r="C26" s="116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8"/>
      <c r="AA26" s="55">
        <f t="shared" si="2"/>
        <v>0</v>
      </c>
      <c r="AB26" s="125"/>
      <c r="AC26" s="126"/>
      <c r="AD26" s="127"/>
    </row>
    <row r="27" spans="2:30" x14ac:dyDescent="0.2">
      <c r="B27" s="214"/>
      <c r="C27" s="116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8"/>
      <c r="AA27" s="55">
        <f t="shared" si="2"/>
        <v>0</v>
      </c>
      <c r="AB27" s="125"/>
      <c r="AC27" s="126"/>
      <c r="AD27" s="127"/>
    </row>
    <row r="28" spans="2:30" x14ac:dyDescent="0.2">
      <c r="B28" s="214"/>
      <c r="C28" s="116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8"/>
      <c r="AA28" s="55">
        <f t="shared" si="2"/>
        <v>0</v>
      </c>
      <c r="AB28" s="125"/>
      <c r="AC28" s="126"/>
      <c r="AD28" s="127"/>
    </row>
    <row r="29" spans="2:30" x14ac:dyDescent="0.2">
      <c r="B29" s="214"/>
      <c r="C29" s="116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8"/>
      <c r="AA29" s="55">
        <f t="shared" si="2"/>
        <v>0</v>
      </c>
      <c r="AB29" s="125"/>
      <c r="AC29" s="126"/>
      <c r="AD29" s="127"/>
    </row>
    <row r="30" spans="2:30" x14ac:dyDescent="0.2">
      <c r="B30" s="214"/>
      <c r="C30" s="116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8"/>
      <c r="AA30" s="55">
        <f t="shared" si="2"/>
        <v>0</v>
      </c>
      <c r="AB30" s="125"/>
      <c r="AC30" s="126"/>
      <c r="AD30" s="127"/>
    </row>
    <row r="31" spans="2:30" x14ac:dyDescent="0.2">
      <c r="B31" s="214"/>
      <c r="C31" s="116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8"/>
      <c r="AA31" s="55">
        <f t="shared" si="2"/>
        <v>0</v>
      </c>
      <c r="AB31" s="125"/>
      <c r="AC31" s="126"/>
      <c r="AD31" s="127"/>
    </row>
    <row r="32" spans="2:30" x14ac:dyDescent="0.2">
      <c r="B32" s="214"/>
      <c r="C32" s="116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8"/>
      <c r="AA32" s="55">
        <f t="shared" si="2"/>
        <v>0</v>
      </c>
      <c r="AB32" s="125"/>
      <c r="AC32" s="126"/>
      <c r="AD32" s="127"/>
    </row>
    <row r="33" spans="2:30" x14ac:dyDescent="0.2">
      <c r="B33" s="214"/>
      <c r="C33" s="116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8"/>
      <c r="AA33" s="55">
        <f t="shared" si="2"/>
        <v>0</v>
      </c>
      <c r="AB33" s="125"/>
      <c r="AC33" s="126"/>
      <c r="AD33" s="127"/>
    </row>
    <row r="34" spans="2:30" x14ac:dyDescent="0.2">
      <c r="B34" s="214"/>
      <c r="C34" s="116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8"/>
      <c r="AA34" s="55">
        <f t="shared" si="2"/>
        <v>0</v>
      </c>
      <c r="AB34" s="125"/>
      <c r="AC34" s="126"/>
      <c r="AD34" s="127"/>
    </row>
    <row r="35" spans="2:30" x14ac:dyDescent="0.2">
      <c r="B35" s="214"/>
      <c r="C35" s="116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8"/>
      <c r="AA35" s="55">
        <f t="shared" si="2"/>
        <v>0</v>
      </c>
      <c r="AB35" s="125"/>
      <c r="AC35" s="126"/>
      <c r="AD35" s="127"/>
    </row>
    <row r="36" spans="2:30" x14ac:dyDescent="0.2">
      <c r="B36" s="214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8"/>
      <c r="AA36" s="55">
        <f t="shared" si="2"/>
        <v>0</v>
      </c>
      <c r="AB36" s="125"/>
      <c r="AC36" s="126"/>
      <c r="AD36" s="127"/>
    </row>
    <row r="37" spans="2:30" x14ac:dyDescent="0.2">
      <c r="B37" s="214"/>
      <c r="C37" s="116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8"/>
      <c r="AA37" s="55">
        <f t="shared" si="2"/>
        <v>0</v>
      </c>
      <c r="AB37" s="125"/>
      <c r="AC37" s="126"/>
      <c r="AD37" s="127"/>
    </row>
    <row r="38" spans="2:30" x14ac:dyDescent="0.2">
      <c r="B38" s="214"/>
      <c r="C38" s="116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8"/>
      <c r="AA38" s="55">
        <f t="shared" si="2"/>
        <v>0</v>
      </c>
      <c r="AB38" s="125"/>
      <c r="AC38" s="126"/>
      <c r="AD38" s="127"/>
    </row>
    <row r="39" spans="2:30" x14ac:dyDescent="0.2">
      <c r="B39" s="214"/>
      <c r="C39" s="116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8"/>
      <c r="AA39" s="55">
        <f t="shared" si="2"/>
        <v>0</v>
      </c>
      <c r="AB39" s="125"/>
      <c r="AC39" s="126"/>
      <c r="AD39" s="127"/>
    </row>
    <row r="40" spans="2:30" x14ac:dyDescent="0.2">
      <c r="B40" s="214"/>
      <c r="C40" s="116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8"/>
      <c r="AA40" s="55">
        <f t="shared" si="2"/>
        <v>0</v>
      </c>
      <c r="AB40" s="125"/>
      <c r="AC40" s="126"/>
      <c r="AD40" s="127"/>
    </row>
    <row r="41" spans="2:30" x14ac:dyDescent="0.2">
      <c r="B41" s="214"/>
      <c r="C41" s="116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8"/>
      <c r="AA41" s="55">
        <f t="shared" si="2"/>
        <v>0</v>
      </c>
      <c r="AB41" s="125"/>
      <c r="AC41" s="126"/>
      <c r="AD41" s="127"/>
    </row>
    <row r="42" spans="2:30" x14ac:dyDescent="0.2">
      <c r="B42" s="214"/>
      <c r="C42" s="116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8"/>
      <c r="AA42" s="55">
        <f t="shared" si="2"/>
        <v>0</v>
      </c>
      <c r="AB42" s="125"/>
      <c r="AC42" s="126"/>
      <c r="AD42" s="127"/>
    </row>
    <row r="43" spans="2:30" x14ac:dyDescent="0.2">
      <c r="B43" s="214"/>
      <c r="C43" s="116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8"/>
      <c r="AA43" s="55">
        <f t="shared" si="2"/>
        <v>0</v>
      </c>
      <c r="AB43" s="125"/>
      <c r="AC43" s="126"/>
      <c r="AD43" s="127"/>
    </row>
    <row r="44" spans="2:30" x14ac:dyDescent="0.2">
      <c r="B44" s="214"/>
      <c r="C44" s="116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8"/>
      <c r="AA44" s="55">
        <f t="shared" si="2"/>
        <v>0</v>
      </c>
      <c r="AB44" s="125"/>
      <c r="AC44" s="126"/>
      <c r="AD44" s="127"/>
    </row>
    <row r="45" spans="2:30" x14ac:dyDescent="0.2">
      <c r="B45" s="214"/>
      <c r="C45" s="116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8"/>
      <c r="AA45" s="55">
        <f t="shared" si="2"/>
        <v>0</v>
      </c>
      <c r="AB45" s="125"/>
      <c r="AC45" s="126"/>
      <c r="AD45" s="127"/>
    </row>
    <row r="46" spans="2:30" x14ac:dyDescent="0.2">
      <c r="B46" s="214"/>
      <c r="C46" s="116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8"/>
      <c r="AA46" s="55">
        <f t="shared" si="2"/>
        <v>0</v>
      </c>
      <c r="AB46" s="125"/>
      <c r="AC46" s="126"/>
      <c r="AD46" s="127"/>
    </row>
    <row r="47" spans="2:30" x14ac:dyDescent="0.2">
      <c r="B47" s="214"/>
      <c r="C47" s="116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8"/>
      <c r="AA47" s="55">
        <f t="shared" si="2"/>
        <v>0</v>
      </c>
      <c r="AB47" s="125"/>
      <c r="AC47" s="126"/>
      <c r="AD47" s="127"/>
    </row>
    <row r="48" spans="2:30" x14ac:dyDescent="0.2">
      <c r="B48" s="214"/>
      <c r="C48" s="116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8"/>
      <c r="AA48" s="55">
        <f t="shared" si="2"/>
        <v>0</v>
      </c>
      <c r="AB48" s="125"/>
      <c r="AC48" s="126"/>
      <c r="AD48" s="127"/>
    </row>
    <row r="49" spans="2:30" x14ac:dyDescent="0.2">
      <c r="B49" s="214"/>
      <c r="C49" s="116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8"/>
      <c r="AA49" s="55">
        <f t="shared" si="2"/>
        <v>0</v>
      </c>
      <c r="AB49" s="125"/>
      <c r="AC49" s="126"/>
      <c r="AD49" s="127"/>
    </row>
    <row r="50" spans="2:30" x14ac:dyDescent="0.2">
      <c r="B50" s="214"/>
      <c r="C50" s="116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8"/>
      <c r="AA50" s="55">
        <f t="shared" si="2"/>
        <v>0</v>
      </c>
      <c r="AB50" s="125"/>
      <c r="AC50" s="126"/>
      <c r="AD50" s="127"/>
    </row>
    <row r="51" spans="2:30" x14ac:dyDescent="0.2">
      <c r="B51" s="214"/>
      <c r="C51" s="116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8"/>
      <c r="AA51" s="55">
        <f t="shared" si="2"/>
        <v>0</v>
      </c>
      <c r="AB51" s="125"/>
      <c r="AC51" s="126"/>
      <c r="AD51" s="127"/>
    </row>
    <row r="52" spans="2:30" x14ac:dyDescent="0.2">
      <c r="B52" s="214"/>
      <c r="C52" s="116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8"/>
      <c r="AA52" s="55">
        <f t="shared" si="2"/>
        <v>0</v>
      </c>
      <c r="AB52" s="125"/>
      <c r="AC52" s="126"/>
      <c r="AD52" s="127"/>
    </row>
    <row r="53" spans="2:30" x14ac:dyDescent="0.2">
      <c r="B53" s="214"/>
      <c r="C53" s="116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8"/>
      <c r="AA53" s="55">
        <f t="shared" si="2"/>
        <v>0</v>
      </c>
      <c r="AB53" s="125"/>
      <c r="AC53" s="126"/>
      <c r="AD53" s="127"/>
    </row>
    <row r="54" spans="2:30" x14ac:dyDescent="0.2">
      <c r="B54" s="214"/>
      <c r="C54" s="116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8"/>
      <c r="AA54" s="55">
        <f t="shared" si="2"/>
        <v>0</v>
      </c>
      <c r="AB54" s="125"/>
      <c r="AC54" s="126"/>
      <c r="AD54" s="127"/>
    </row>
    <row r="55" spans="2:30" x14ac:dyDescent="0.2">
      <c r="B55" s="214"/>
      <c r="C55" s="116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8"/>
      <c r="AA55" s="55">
        <f t="shared" si="2"/>
        <v>0</v>
      </c>
      <c r="AB55" s="125"/>
      <c r="AC55" s="126"/>
      <c r="AD55" s="127"/>
    </row>
    <row r="56" spans="2:30" x14ac:dyDescent="0.2">
      <c r="B56" s="214"/>
      <c r="C56" s="116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8"/>
      <c r="AA56" s="55">
        <f t="shared" si="2"/>
        <v>0</v>
      </c>
      <c r="AB56" s="125"/>
      <c r="AC56" s="126"/>
      <c r="AD56" s="127"/>
    </row>
    <row r="57" spans="2:30" x14ac:dyDescent="0.2">
      <c r="B57" s="214"/>
      <c r="C57" s="116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8"/>
      <c r="AA57" s="55">
        <f t="shared" si="2"/>
        <v>0</v>
      </c>
      <c r="AB57" s="125"/>
      <c r="AC57" s="126"/>
      <c r="AD57" s="127"/>
    </row>
    <row r="58" spans="2:30" x14ac:dyDescent="0.2">
      <c r="B58" s="214"/>
      <c r="C58" s="116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8"/>
      <c r="AA58" s="55">
        <f t="shared" si="2"/>
        <v>0</v>
      </c>
      <c r="AB58" s="125"/>
      <c r="AC58" s="126"/>
      <c r="AD58" s="127"/>
    </row>
    <row r="59" spans="2:30" x14ac:dyDescent="0.2">
      <c r="B59" s="214"/>
      <c r="C59" s="116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8"/>
      <c r="AA59" s="55">
        <f t="shared" si="2"/>
        <v>0</v>
      </c>
      <c r="AB59" s="125"/>
      <c r="AC59" s="126"/>
      <c r="AD59" s="127"/>
    </row>
    <row r="60" spans="2:30" x14ac:dyDescent="0.2">
      <c r="B60" s="214"/>
      <c r="C60" s="116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8"/>
      <c r="AA60" s="55">
        <f t="shared" si="2"/>
        <v>0</v>
      </c>
      <c r="AB60" s="125"/>
      <c r="AC60" s="126"/>
      <c r="AD60" s="127"/>
    </row>
    <row r="61" spans="2:30" x14ac:dyDescent="0.2">
      <c r="B61" s="214"/>
      <c r="C61" s="116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8"/>
      <c r="AA61" s="55">
        <f t="shared" si="2"/>
        <v>0</v>
      </c>
      <c r="AB61" s="125"/>
      <c r="AC61" s="126"/>
      <c r="AD61" s="127"/>
    </row>
    <row r="62" spans="2:30" x14ac:dyDescent="0.2">
      <c r="B62" s="214"/>
      <c r="C62" s="116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8"/>
      <c r="AA62" s="55">
        <f t="shared" si="2"/>
        <v>0</v>
      </c>
      <c r="AB62" s="125"/>
      <c r="AC62" s="126"/>
      <c r="AD62" s="127"/>
    </row>
    <row r="63" spans="2:30" x14ac:dyDescent="0.2">
      <c r="B63" s="214"/>
      <c r="C63" s="116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8"/>
      <c r="AA63" s="55">
        <f t="shared" si="2"/>
        <v>0</v>
      </c>
      <c r="AB63" s="125"/>
      <c r="AC63" s="126"/>
      <c r="AD63" s="127"/>
    </row>
    <row r="64" spans="2:30" x14ac:dyDescent="0.2">
      <c r="B64" s="214"/>
      <c r="C64" s="116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8"/>
      <c r="AA64" s="55">
        <f t="shared" si="2"/>
        <v>0</v>
      </c>
      <c r="AB64" s="125"/>
      <c r="AC64" s="126"/>
      <c r="AD64" s="127"/>
    </row>
    <row r="65" spans="2:30" x14ac:dyDescent="0.2">
      <c r="B65" s="214"/>
      <c r="C65" s="116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8"/>
      <c r="AA65" s="55">
        <f t="shared" si="2"/>
        <v>0</v>
      </c>
      <c r="AB65" s="125"/>
      <c r="AC65" s="126"/>
      <c r="AD65" s="127"/>
    </row>
    <row r="66" spans="2:30" x14ac:dyDescent="0.2">
      <c r="B66" s="214"/>
      <c r="C66" s="116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8"/>
      <c r="AA66" s="55">
        <f t="shared" si="2"/>
        <v>0</v>
      </c>
      <c r="AB66" s="125"/>
      <c r="AC66" s="126"/>
      <c r="AD66" s="127"/>
    </row>
    <row r="67" spans="2:30" x14ac:dyDescent="0.2">
      <c r="B67" s="214"/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8"/>
      <c r="AA67" s="55">
        <f t="shared" si="2"/>
        <v>0</v>
      </c>
      <c r="AB67" s="125"/>
      <c r="AC67" s="126"/>
      <c r="AD67" s="127"/>
    </row>
    <row r="68" spans="2:30" x14ac:dyDescent="0.2">
      <c r="B68" s="214"/>
      <c r="C68" s="116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8"/>
      <c r="AA68" s="55">
        <f t="shared" si="2"/>
        <v>0</v>
      </c>
      <c r="AB68" s="125"/>
      <c r="AC68" s="126"/>
      <c r="AD68" s="127"/>
    </row>
    <row r="69" spans="2:30" x14ac:dyDescent="0.2">
      <c r="B69" s="214"/>
      <c r="C69" s="116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8"/>
      <c r="AA69" s="55">
        <f t="shared" si="2"/>
        <v>0</v>
      </c>
      <c r="AB69" s="125"/>
      <c r="AC69" s="126"/>
      <c r="AD69" s="127"/>
    </row>
    <row r="70" spans="2:30" x14ac:dyDescent="0.2">
      <c r="B70" s="214"/>
      <c r="C70" s="116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8"/>
      <c r="AA70" s="55">
        <f t="shared" si="2"/>
        <v>0</v>
      </c>
      <c r="AB70" s="125"/>
      <c r="AC70" s="126"/>
      <c r="AD70" s="127"/>
    </row>
    <row r="71" spans="2:30" x14ac:dyDescent="0.2">
      <c r="B71" s="214"/>
      <c r="C71" s="116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8"/>
      <c r="AA71" s="55">
        <f t="shared" si="2"/>
        <v>0</v>
      </c>
      <c r="AB71" s="125"/>
      <c r="AC71" s="126"/>
      <c r="AD71" s="127"/>
    </row>
    <row r="72" spans="2:30" x14ac:dyDescent="0.2">
      <c r="B72" s="214"/>
      <c r="C72" s="116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8"/>
      <c r="AA72" s="55">
        <f t="shared" si="2"/>
        <v>0</v>
      </c>
      <c r="AB72" s="125"/>
      <c r="AC72" s="126"/>
      <c r="AD72" s="127"/>
    </row>
    <row r="73" spans="2:30" x14ac:dyDescent="0.2">
      <c r="B73" s="214"/>
      <c r="C73" s="116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8"/>
      <c r="AA73" s="55">
        <f t="shared" si="2"/>
        <v>0</v>
      </c>
      <c r="AB73" s="125"/>
      <c r="AC73" s="126"/>
      <c r="AD73" s="127"/>
    </row>
    <row r="74" spans="2:30" x14ac:dyDescent="0.2">
      <c r="B74" s="214"/>
      <c r="C74" s="116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8"/>
      <c r="AA74" s="55">
        <f t="shared" si="2"/>
        <v>0</v>
      </c>
      <c r="AB74" s="125"/>
      <c r="AC74" s="126"/>
      <c r="AD74" s="127"/>
    </row>
    <row r="75" spans="2:30" x14ac:dyDescent="0.2">
      <c r="B75" s="214"/>
      <c r="C75" s="116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8"/>
      <c r="AA75" s="55">
        <f t="shared" si="2"/>
        <v>0</v>
      </c>
      <c r="AB75" s="125"/>
      <c r="AC75" s="126"/>
      <c r="AD75" s="127"/>
    </row>
    <row r="76" spans="2:30" x14ac:dyDescent="0.2">
      <c r="B76" s="214"/>
      <c r="C76" s="116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8"/>
      <c r="AA76" s="55">
        <f t="shared" si="2"/>
        <v>0</v>
      </c>
      <c r="AB76" s="125"/>
      <c r="AC76" s="126"/>
      <c r="AD76" s="127"/>
    </row>
    <row r="77" spans="2:30" x14ac:dyDescent="0.2">
      <c r="B77" s="214"/>
      <c r="C77" s="116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8"/>
      <c r="AA77" s="55">
        <f t="shared" si="2"/>
        <v>0</v>
      </c>
      <c r="AB77" s="125"/>
      <c r="AC77" s="126"/>
      <c r="AD77" s="127"/>
    </row>
    <row r="78" spans="2:30" x14ac:dyDescent="0.2">
      <c r="B78" s="214"/>
      <c r="C78" s="116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8"/>
      <c r="AA78" s="55">
        <f t="shared" si="2"/>
        <v>0</v>
      </c>
      <c r="AB78" s="125"/>
      <c r="AC78" s="126"/>
      <c r="AD78" s="127"/>
    </row>
    <row r="79" spans="2:30" x14ac:dyDescent="0.2">
      <c r="B79" s="214"/>
      <c r="C79" s="116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8"/>
      <c r="AA79" s="55">
        <f t="shared" si="2"/>
        <v>0</v>
      </c>
      <c r="AB79" s="125"/>
      <c r="AC79" s="126"/>
      <c r="AD79" s="127"/>
    </row>
    <row r="80" spans="2:30" x14ac:dyDescent="0.2">
      <c r="B80" s="214"/>
      <c r="C80" s="116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8"/>
      <c r="AA80" s="55">
        <f t="shared" si="2"/>
        <v>0</v>
      </c>
      <c r="AB80" s="125"/>
      <c r="AC80" s="126"/>
      <c r="AD80" s="127"/>
    </row>
    <row r="81" spans="2:30" x14ac:dyDescent="0.2">
      <c r="B81" s="214"/>
      <c r="C81" s="116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8"/>
      <c r="AA81" s="55">
        <f t="shared" si="2"/>
        <v>0</v>
      </c>
      <c r="AB81" s="125"/>
      <c r="AC81" s="126"/>
      <c r="AD81" s="127"/>
    </row>
    <row r="82" spans="2:30" x14ac:dyDescent="0.2">
      <c r="B82" s="214"/>
      <c r="C82" s="116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8"/>
      <c r="AA82" s="55">
        <f t="shared" si="2"/>
        <v>0</v>
      </c>
      <c r="AB82" s="125"/>
      <c r="AC82" s="126"/>
      <c r="AD82" s="127"/>
    </row>
    <row r="83" spans="2:30" x14ac:dyDescent="0.2">
      <c r="B83" s="214"/>
      <c r="C83" s="116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8"/>
      <c r="AA83" s="55">
        <f t="shared" si="2"/>
        <v>0</v>
      </c>
      <c r="AB83" s="125"/>
      <c r="AC83" s="126"/>
      <c r="AD83" s="127"/>
    </row>
    <row r="84" spans="2:30" x14ac:dyDescent="0.2">
      <c r="B84" s="214"/>
      <c r="C84" s="116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8"/>
      <c r="AA84" s="55">
        <f t="shared" si="2"/>
        <v>0</v>
      </c>
      <c r="AB84" s="125"/>
      <c r="AC84" s="126"/>
      <c r="AD84" s="127"/>
    </row>
    <row r="85" spans="2:30" x14ac:dyDescent="0.2">
      <c r="B85" s="214"/>
      <c r="C85" s="116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8"/>
      <c r="AA85" s="55">
        <f t="shared" si="2"/>
        <v>0</v>
      </c>
      <c r="AB85" s="125"/>
      <c r="AC85" s="126"/>
      <c r="AD85" s="127"/>
    </row>
    <row r="86" spans="2:30" x14ac:dyDescent="0.2">
      <c r="B86" s="214"/>
      <c r="C86" s="116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8"/>
      <c r="AA86" s="55">
        <f t="shared" si="2"/>
        <v>0</v>
      </c>
      <c r="AB86" s="125"/>
      <c r="AC86" s="126"/>
      <c r="AD86" s="127"/>
    </row>
    <row r="87" spans="2:30" x14ac:dyDescent="0.2">
      <c r="B87" s="214"/>
      <c r="C87" s="116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8"/>
      <c r="AA87" s="55">
        <f t="shared" ref="AA87:AA150" si="3">SUM(C87:Z87)</f>
        <v>0</v>
      </c>
      <c r="AB87" s="125"/>
      <c r="AC87" s="126"/>
      <c r="AD87" s="127"/>
    </row>
    <row r="88" spans="2:30" x14ac:dyDescent="0.2">
      <c r="B88" s="214"/>
      <c r="C88" s="116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8"/>
      <c r="AA88" s="55">
        <f t="shared" si="3"/>
        <v>0</v>
      </c>
      <c r="AB88" s="125"/>
      <c r="AC88" s="126"/>
      <c r="AD88" s="127"/>
    </row>
    <row r="89" spans="2:30" x14ac:dyDescent="0.2">
      <c r="B89" s="214"/>
      <c r="C89" s="116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8"/>
      <c r="AA89" s="55">
        <f t="shared" si="3"/>
        <v>0</v>
      </c>
      <c r="AB89" s="125"/>
      <c r="AC89" s="126"/>
      <c r="AD89" s="127"/>
    </row>
    <row r="90" spans="2:30" x14ac:dyDescent="0.2">
      <c r="B90" s="214"/>
      <c r="C90" s="116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8"/>
      <c r="AA90" s="55">
        <f t="shared" si="3"/>
        <v>0</v>
      </c>
      <c r="AB90" s="125"/>
      <c r="AC90" s="126"/>
      <c r="AD90" s="127"/>
    </row>
    <row r="91" spans="2:30" x14ac:dyDescent="0.2">
      <c r="B91" s="214"/>
      <c r="C91" s="116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8"/>
      <c r="AA91" s="55">
        <f t="shared" si="3"/>
        <v>0</v>
      </c>
      <c r="AB91" s="125"/>
      <c r="AC91" s="126"/>
      <c r="AD91" s="127"/>
    </row>
    <row r="92" spans="2:30" x14ac:dyDescent="0.2">
      <c r="B92" s="214"/>
      <c r="C92" s="116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8"/>
      <c r="AA92" s="55">
        <f t="shared" si="3"/>
        <v>0</v>
      </c>
      <c r="AB92" s="125"/>
      <c r="AC92" s="126"/>
      <c r="AD92" s="127"/>
    </row>
    <row r="93" spans="2:30" x14ac:dyDescent="0.2">
      <c r="B93" s="214"/>
      <c r="C93" s="116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8"/>
      <c r="AA93" s="55">
        <f t="shared" si="3"/>
        <v>0</v>
      </c>
      <c r="AB93" s="125"/>
      <c r="AC93" s="126"/>
      <c r="AD93" s="127"/>
    </row>
    <row r="94" spans="2:30" x14ac:dyDescent="0.2">
      <c r="B94" s="214"/>
      <c r="C94" s="116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8"/>
      <c r="AA94" s="55">
        <f t="shared" si="3"/>
        <v>0</v>
      </c>
      <c r="AB94" s="125"/>
      <c r="AC94" s="126"/>
      <c r="AD94" s="127"/>
    </row>
    <row r="95" spans="2:30" x14ac:dyDescent="0.2">
      <c r="B95" s="214"/>
      <c r="C95" s="116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8"/>
      <c r="AA95" s="55">
        <f t="shared" si="3"/>
        <v>0</v>
      </c>
      <c r="AB95" s="125"/>
      <c r="AC95" s="126"/>
      <c r="AD95" s="127"/>
    </row>
    <row r="96" spans="2:30" x14ac:dyDescent="0.2">
      <c r="B96" s="214"/>
      <c r="C96" s="116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8"/>
      <c r="AA96" s="55">
        <f t="shared" si="3"/>
        <v>0</v>
      </c>
      <c r="AB96" s="125"/>
      <c r="AC96" s="126"/>
      <c r="AD96" s="127"/>
    </row>
    <row r="97" spans="2:30" x14ac:dyDescent="0.2">
      <c r="B97" s="214"/>
      <c r="C97" s="116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8"/>
      <c r="AA97" s="55">
        <f t="shared" si="3"/>
        <v>0</v>
      </c>
      <c r="AB97" s="125"/>
      <c r="AC97" s="126"/>
      <c r="AD97" s="127"/>
    </row>
    <row r="98" spans="2:30" x14ac:dyDescent="0.2">
      <c r="B98" s="214"/>
      <c r="C98" s="116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8"/>
      <c r="AA98" s="55">
        <f t="shared" si="3"/>
        <v>0</v>
      </c>
      <c r="AB98" s="125"/>
      <c r="AC98" s="126"/>
      <c r="AD98" s="127"/>
    </row>
    <row r="99" spans="2:30" x14ac:dyDescent="0.2">
      <c r="B99" s="214"/>
      <c r="C99" s="116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8"/>
      <c r="AA99" s="55">
        <f t="shared" si="3"/>
        <v>0</v>
      </c>
      <c r="AB99" s="125"/>
      <c r="AC99" s="126"/>
      <c r="AD99" s="127"/>
    </row>
    <row r="100" spans="2:30" x14ac:dyDescent="0.2">
      <c r="B100" s="214"/>
      <c r="C100" s="116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8"/>
      <c r="AA100" s="55">
        <f t="shared" si="3"/>
        <v>0</v>
      </c>
      <c r="AB100" s="125"/>
      <c r="AC100" s="126"/>
      <c r="AD100" s="127"/>
    </row>
    <row r="101" spans="2:30" x14ac:dyDescent="0.2">
      <c r="B101" s="214"/>
      <c r="C101" s="116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8"/>
      <c r="AA101" s="55">
        <f t="shared" si="3"/>
        <v>0</v>
      </c>
      <c r="AB101" s="125"/>
      <c r="AC101" s="126"/>
      <c r="AD101" s="127"/>
    </row>
    <row r="102" spans="2:30" x14ac:dyDescent="0.2">
      <c r="B102" s="214"/>
      <c r="C102" s="116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8"/>
      <c r="AA102" s="55">
        <f t="shared" si="3"/>
        <v>0</v>
      </c>
      <c r="AB102" s="125"/>
      <c r="AC102" s="126"/>
      <c r="AD102" s="127"/>
    </row>
    <row r="103" spans="2:30" x14ac:dyDescent="0.2">
      <c r="B103" s="214"/>
      <c r="C103" s="116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8"/>
      <c r="AA103" s="55">
        <f t="shared" si="3"/>
        <v>0</v>
      </c>
      <c r="AB103" s="125"/>
      <c r="AC103" s="126"/>
      <c r="AD103" s="127"/>
    </row>
    <row r="104" spans="2:30" x14ac:dyDescent="0.2">
      <c r="B104" s="214"/>
      <c r="C104" s="116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8"/>
      <c r="AA104" s="55">
        <f t="shared" si="3"/>
        <v>0</v>
      </c>
      <c r="AB104" s="125"/>
      <c r="AC104" s="126"/>
      <c r="AD104" s="127"/>
    </row>
    <row r="105" spans="2:30" x14ac:dyDescent="0.2">
      <c r="B105" s="214"/>
      <c r="C105" s="116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8"/>
      <c r="AA105" s="55">
        <f t="shared" si="3"/>
        <v>0</v>
      </c>
      <c r="AB105" s="125"/>
      <c r="AC105" s="126"/>
      <c r="AD105" s="127"/>
    </row>
    <row r="106" spans="2:30" x14ac:dyDescent="0.2">
      <c r="B106" s="214"/>
      <c r="C106" s="116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8"/>
      <c r="AA106" s="55">
        <f t="shared" si="3"/>
        <v>0</v>
      </c>
      <c r="AB106" s="125"/>
      <c r="AC106" s="126"/>
      <c r="AD106" s="127"/>
    </row>
    <row r="107" spans="2:30" x14ac:dyDescent="0.2">
      <c r="B107" s="214"/>
      <c r="C107" s="116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8"/>
      <c r="AA107" s="55">
        <f t="shared" si="3"/>
        <v>0</v>
      </c>
      <c r="AB107" s="125"/>
      <c r="AC107" s="126"/>
      <c r="AD107" s="127"/>
    </row>
    <row r="108" spans="2:30" x14ac:dyDescent="0.2">
      <c r="B108" s="214"/>
      <c r="C108" s="116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8"/>
      <c r="AA108" s="55">
        <f t="shared" si="3"/>
        <v>0</v>
      </c>
      <c r="AB108" s="125"/>
      <c r="AC108" s="126"/>
      <c r="AD108" s="127"/>
    </row>
    <row r="109" spans="2:30" x14ac:dyDescent="0.2">
      <c r="B109" s="214"/>
      <c r="C109" s="116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8"/>
      <c r="AA109" s="55">
        <f t="shared" si="3"/>
        <v>0</v>
      </c>
      <c r="AB109" s="125"/>
      <c r="AC109" s="126"/>
      <c r="AD109" s="127"/>
    </row>
    <row r="110" spans="2:30" x14ac:dyDescent="0.2">
      <c r="B110" s="214"/>
      <c r="C110" s="116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8"/>
      <c r="AA110" s="55">
        <f t="shared" si="3"/>
        <v>0</v>
      </c>
      <c r="AB110" s="125"/>
      <c r="AC110" s="126"/>
      <c r="AD110" s="127"/>
    </row>
    <row r="111" spans="2:30" x14ac:dyDescent="0.2">
      <c r="B111" s="214"/>
      <c r="C111" s="116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8"/>
      <c r="AA111" s="55">
        <f t="shared" si="3"/>
        <v>0</v>
      </c>
      <c r="AB111" s="125"/>
      <c r="AC111" s="126"/>
      <c r="AD111" s="127"/>
    </row>
    <row r="112" spans="2:30" x14ac:dyDescent="0.2">
      <c r="B112" s="214"/>
      <c r="C112" s="116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8"/>
      <c r="AA112" s="55">
        <f t="shared" si="3"/>
        <v>0</v>
      </c>
      <c r="AB112" s="125"/>
      <c r="AC112" s="126"/>
      <c r="AD112" s="127"/>
    </row>
    <row r="113" spans="2:30" x14ac:dyDescent="0.2">
      <c r="B113" s="214"/>
      <c r="C113" s="116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8"/>
      <c r="AA113" s="55">
        <f t="shared" si="3"/>
        <v>0</v>
      </c>
      <c r="AB113" s="125"/>
      <c r="AC113" s="126"/>
      <c r="AD113" s="127"/>
    </row>
    <row r="114" spans="2:30" x14ac:dyDescent="0.2">
      <c r="B114" s="214"/>
      <c r="C114" s="116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8"/>
      <c r="AA114" s="55">
        <f t="shared" si="3"/>
        <v>0</v>
      </c>
      <c r="AB114" s="125"/>
      <c r="AC114" s="126"/>
      <c r="AD114" s="127"/>
    </row>
    <row r="115" spans="2:30" x14ac:dyDescent="0.2">
      <c r="B115" s="214"/>
      <c r="C115" s="116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8"/>
      <c r="AA115" s="55">
        <f t="shared" si="3"/>
        <v>0</v>
      </c>
      <c r="AB115" s="125"/>
      <c r="AC115" s="126"/>
      <c r="AD115" s="127"/>
    </row>
    <row r="116" spans="2:30" x14ac:dyDescent="0.2">
      <c r="B116" s="214"/>
      <c r="C116" s="116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8"/>
      <c r="AA116" s="55">
        <f t="shared" si="3"/>
        <v>0</v>
      </c>
      <c r="AB116" s="125"/>
      <c r="AC116" s="126"/>
      <c r="AD116" s="127"/>
    </row>
    <row r="117" spans="2:30" x14ac:dyDescent="0.2">
      <c r="B117" s="214"/>
      <c r="C117" s="116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8"/>
      <c r="AA117" s="55">
        <f t="shared" si="3"/>
        <v>0</v>
      </c>
      <c r="AB117" s="125"/>
      <c r="AC117" s="126"/>
      <c r="AD117" s="127"/>
    </row>
    <row r="118" spans="2:30" x14ac:dyDescent="0.2">
      <c r="B118" s="214"/>
      <c r="C118" s="116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8"/>
      <c r="AA118" s="55">
        <f t="shared" si="3"/>
        <v>0</v>
      </c>
      <c r="AB118" s="125"/>
      <c r="AC118" s="126"/>
      <c r="AD118" s="127"/>
    </row>
    <row r="119" spans="2:30" x14ac:dyDescent="0.2">
      <c r="B119" s="214"/>
      <c r="C119" s="116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8"/>
      <c r="AA119" s="55">
        <f t="shared" si="3"/>
        <v>0</v>
      </c>
      <c r="AB119" s="125"/>
      <c r="AC119" s="126"/>
      <c r="AD119" s="127"/>
    </row>
    <row r="120" spans="2:30" x14ac:dyDescent="0.2">
      <c r="B120" s="214"/>
      <c r="C120" s="116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8"/>
      <c r="AA120" s="55">
        <f t="shared" si="3"/>
        <v>0</v>
      </c>
      <c r="AB120" s="125"/>
      <c r="AC120" s="126"/>
      <c r="AD120" s="127"/>
    </row>
    <row r="121" spans="2:30" x14ac:dyDescent="0.2">
      <c r="B121" s="214"/>
      <c r="C121" s="116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8"/>
      <c r="AA121" s="55">
        <f t="shared" si="3"/>
        <v>0</v>
      </c>
      <c r="AB121" s="125"/>
      <c r="AC121" s="126"/>
      <c r="AD121" s="127"/>
    </row>
    <row r="122" spans="2:30" x14ac:dyDescent="0.2">
      <c r="B122" s="214"/>
      <c r="C122" s="116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8"/>
      <c r="AA122" s="55">
        <f t="shared" si="3"/>
        <v>0</v>
      </c>
      <c r="AB122" s="125"/>
      <c r="AC122" s="126"/>
      <c r="AD122" s="127"/>
    </row>
    <row r="123" spans="2:30" x14ac:dyDescent="0.2">
      <c r="B123" s="214"/>
      <c r="C123" s="116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8"/>
      <c r="AA123" s="55">
        <f t="shared" si="3"/>
        <v>0</v>
      </c>
      <c r="AB123" s="125"/>
      <c r="AC123" s="126"/>
      <c r="AD123" s="127"/>
    </row>
    <row r="124" spans="2:30" x14ac:dyDescent="0.2">
      <c r="B124" s="214"/>
      <c r="C124" s="116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8"/>
      <c r="AA124" s="55">
        <f t="shared" si="3"/>
        <v>0</v>
      </c>
      <c r="AB124" s="125"/>
      <c r="AC124" s="126"/>
      <c r="AD124" s="127"/>
    </row>
    <row r="125" spans="2:30" x14ac:dyDescent="0.2">
      <c r="B125" s="214"/>
      <c r="C125" s="116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8"/>
      <c r="AA125" s="55">
        <f t="shared" si="3"/>
        <v>0</v>
      </c>
      <c r="AB125" s="125"/>
      <c r="AC125" s="126"/>
      <c r="AD125" s="127"/>
    </row>
    <row r="126" spans="2:30" x14ac:dyDescent="0.2">
      <c r="B126" s="214"/>
      <c r="C126" s="116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8"/>
      <c r="AA126" s="55">
        <f t="shared" si="3"/>
        <v>0</v>
      </c>
      <c r="AB126" s="125"/>
      <c r="AC126" s="126"/>
      <c r="AD126" s="127"/>
    </row>
    <row r="127" spans="2:30" x14ac:dyDescent="0.2">
      <c r="B127" s="214"/>
      <c r="C127" s="116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8"/>
      <c r="AA127" s="55">
        <f t="shared" si="3"/>
        <v>0</v>
      </c>
      <c r="AB127" s="125"/>
      <c r="AC127" s="126"/>
      <c r="AD127" s="127"/>
    </row>
    <row r="128" spans="2:30" x14ac:dyDescent="0.2">
      <c r="B128" s="214"/>
      <c r="C128" s="116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8"/>
      <c r="AA128" s="55">
        <f t="shared" si="3"/>
        <v>0</v>
      </c>
      <c r="AB128" s="125"/>
      <c r="AC128" s="126"/>
      <c r="AD128" s="127"/>
    </row>
    <row r="129" spans="2:30" x14ac:dyDescent="0.2">
      <c r="B129" s="214"/>
      <c r="C129" s="116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8"/>
      <c r="AA129" s="55">
        <f t="shared" si="3"/>
        <v>0</v>
      </c>
      <c r="AB129" s="125"/>
      <c r="AC129" s="126"/>
      <c r="AD129" s="127"/>
    </row>
    <row r="130" spans="2:30" x14ac:dyDescent="0.2">
      <c r="B130" s="214"/>
      <c r="C130" s="116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8"/>
      <c r="AA130" s="55">
        <f t="shared" si="3"/>
        <v>0</v>
      </c>
      <c r="AB130" s="125"/>
      <c r="AC130" s="126"/>
      <c r="AD130" s="127"/>
    </row>
    <row r="131" spans="2:30" x14ac:dyDescent="0.2">
      <c r="B131" s="214"/>
      <c r="C131" s="116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8"/>
      <c r="AA131" s="55">
        <f t="shared" si="3"/>
        <v>0</v>
      </c>
      <c r="AB131" s="125"/>
      <c r="AC131" s="126"/>
      <c r="AD131" s="127"/>
    </row>
    <row r="132" spans="2:30" x14ac:dyDescent="0.2">
      <c r="B132" s="214"/>
      <c r="C132" s="116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8"/>
      <c r="AA132" s="55">
        <f t="shared" si="3"/>
        <v>0</v>
      </c>
      <c r="AB132" s="125"/>
      <c r="AC132" s="126"/>
      <c r="AD132" s="127"/>
    </row>
    <row r="133" spans="2:30" x14ac:dyDescent="0.2">
      <c r="B133" s="214"/>
      <c r="C133" s="116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8"/>
      <c r="AA133" s="55">
        <f t="shared" si="3"/>
        <v>0</v>
      </c>
      <c r="AB133" s="125"/>
      <c r="AC133" s="126"/>
      <c r="AD133" s="127"/>
    </row>
    <row r="134" spans="2:30" x14ac:dyDescent="0.2">
      <c r="B134" s="214"/>
      <c r="C134" s="116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8"/>
      <c r="AA134" s="55">
        <f t="shared" si="3"/>
        <v>0</v>
      </c>
      <c r="AB134" s="125"/>
      <c r="AC134" s="126"/>
      <c r="AD134" s="127"/>
    </row>
    <row r="135" spans="2:30" x14ac:dyDescent="0.2">
      <c r="B135" s="214"/>
      <c r="C135" s="116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8"/>
      <c r="AA135" s="55">
        <f t="shared" si="3"/>
        <v>0</v>
      </c>
      <c r="AB135" s="125"/>
      <c r="AC135" s="126"/>
      <c r="AD135" s="127"/>
    </row>
    <row r="136" spans="2:30" x14ac:dyDescent="0.2">
      <c r="B136" s="214"/>
      <c r="C136" s="116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8"/>
      <c r="AA136" s="55">
        <f t="shared" si="3"/>
        <v>0</v>
      </c>
      <c r="AB136" s="125"/>
      <c r="AC136" s="126"/>
      <c r="AD136" s="127"/>
    </row>
    <row r="137" spans="2:30" x14ac:dyDescent="0.2">
      <c r="B137" s="214"/>
      <c r="C137" s="116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8"/>
      <c r="AA137" s="55">
        <f t="shared" si="3"/>
        <v>0</v>
      </c>
      <c r="AB137" s="125"/>
      <c r="AC137" s="126"/>
      <c r="AD137" s="127"/>
    </row>
    <row r="138" spans="2:30" x14ac:dyDescent="0.2">
      <c r="B138" s="214"/>
      <c r="C138" s="116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8"/>
      <c r="AA138" s="55">
        <f t="shared" si="3"/>
        <v>0</v>
      </c>
      <c r="AB138" s="125"/>
      <c r="AC138" s="126"/>
      <c r="AD138" s="127"/>
    </row>
    <row r="139" spans="2:30" x14ac:dyDescent="0.2">
      <c r="B139" s="214"/>
      <c r="C139" s="116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8"/>
      <c r="AA139" s="55">
        <f t="shared" si="3"/>
        <v>0</v>
      </c>
      <c r="AB139" s="125"/>
      <c r="AC139" s="126"/>
      <c r="AD139" s="127"/>
    </row>
    <row r="140" spans="2:30" x14ac:dyDescent="0.2">
      <c r="B140" s="214"/>
      <c r="C140" s="116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8"/>
      <c r="AA140" s="55">
        <f t="shared" si="3"/>
        <v>0</v>
      </c>
      <c r="AB140" s="125"/>
      <c r="AC140" s="126"/>
      <c r="AD140" s="127"/>
    </row>
    <row r="141" spans="2:30" x14ac:dyDescent="0.2">
      <c r="B141" s="214"/>
      <c r="C141" s="116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8"/>
      <c r="AA141" s="55">
        <f t="shared" si="3"/>
        <v>0</v>
      </c>
      <c r="AB141" s="125"/>
      <c r="AC141" s="126"/>
      <c r="AD141" s="127"/>
    </row>
    <row r="142" spans="2:30" x14ac:dyDescent="0.2">
      <c r="B142" s="214"/>
      <c r="C142" s="116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8"/>
      <c r="AA142" s="55">
        <f t="shared" si="3"/>
        <v>0</v>
      </c>
      <c r="AB142" s="125"/>
      <c r="AC142" s="126"/>
      <c r="AD142" s="127"/>
    </row>
    <row r="143" spans="2:30" x14ac:dyDescent="0.2">
      <c r="B143" s="214"/>
      <c r="C143" s="116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8"/>
      <c r="AA143" s="55">
        <f t="shared" si="3"/>
        <v>0</v>
      </c>
      <c r="AB143" s="125"/>
      <c r="AC143" s="126"/>
      <c r="AD143" s="127"/>
    </row>
    <row r="144" spans="2:30" x14ac:dyDescent="0.2">
      <c r="B144" s="214"/>
      <c r="C144" s="116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8"/>
      <c r="AA144" s="55">
        <f t="shared" si="3"/>
        <v>0</v>
      </c>
      <c r="AB144" s="125"/>
      <c r="AC144" s="126"/>
      <c r="AD144" s="127"/>
    </row>
    <row r="145" spans="2:30" x14ac:dyDescent="0.2">
      <c r="B145" s="214"/>
      <c r="C145" s="116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8"/>
      <c r="AA145" s="55">
        <f t="shared" si="3"/>
        <v>0</v>
      </c>
      <c r="AB145" s="125"/>
      <c r="AC145" s="126"/>
      <c r="AD145" s="127"/>
    </row>
    <row r="146" spans="2:30" x14ac:dyDescent="0.2">
      <c r="B146" s="214"/>
      <c r="C146" s="116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8"/>
      <c r="AA146" s="55">
        <f t="shared" si="3"/>
        <v>0</v>
      </c>
      <c r="AB146" s="125"/>
      <c r="AC146" s="126"/>
      <c r="AD146" s="127"/>
    </row>
    <row r="147" spans="2:30" x14ac:dyDescent="0.2">
      <c r="B147" s="214"/>
      <c r="C147" s="116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8"/>
      <c r="AA147" s="55">
        <f t="shared" si="3"/>
        <v>0</v>
      </c>
      <c r="AB147" s="125"/>
      <c r="AC147" s="126"/>
      <c r="AD147" s="127"/>
    </row>
    <row r="148" spans="2:30" x14ac:dyDescent="0.2">
      <c r="B148" s="214"/>
      <c r="C148" s="116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8"/>
      <c r="AA148" s="55">
        <f t="shared" si="3"/>
        <v>0</v>
      </c>
      <c r="AB148" s="125"/>
      <c r="AC148" s="126"/>
      <c r="AD148" s="127"/>
    </row>
    <row r="149" spans="2:30" x14ac:dyDescent="0.2">
      <c r="B149" s="214"/>
      <c r="C149" s="116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8"/>
      <c r="AA149" s="55">
        <f t="shared" si="3"/>
        <v>0</v>
      </c>
      <c r="AB149" s="125"/>
      <c r="AC149" s="126"/>
      <c r="AD149" s="127"/>
    </row>
    <row r="150" spans="2:30" x14ac:dyDescent="0.2">
      <c r="B150" s="214"/>
      <c r="C150" s="116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8"/>
      <c r="AA150" s="55">
        <f t="shared" si="3"/>
        <v>0</v>
      </c>
      <c r="AB150" s="125"/>
      <c r="AC150" s="126"/>
      <c r="AD150" s="127"/>
    </row>
    <row r="151" spans="2:30" x14ac:dyDescent="0.2">
      <c r="B151" s="214"/>
      <c r="C151" s="116"/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8"/>
      <c r="AA151" s="55">
        <f t="shared" ref="AA151:AA214" si="4">SUM(C151:Z151)</f>
        <v>0</v>
      </c>
      <c r="AB151" s="125"/>
      <c r="AC151" s="126"/>
      <c r="AD151" s="127"/>
    </row>
    <row r="152" spans="2:30" x14ac:dyDescent="0.2">
      <c r="B152" s="214"/>
      <c r="C152" s="116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8"/>
      <c r="AA152" s="55">
        <f t="shared" si="4"/>
        <v>0</v>
      </c>
      <c r="AB152" s="125"/>
      <c r="AC152" s="126"/>
      <c r="AD152" s="127"/>
    </row>
    <row r="153" spans="2:30" x14ac:dyDescent="0.2">
      <c r="B153" s="214"/>
      <c r="C153" s="116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8"/>
      <c r="AA153" s="55">
        <f t="shared" si="4"/>
        <v>0</v>
      </c>
      <c r="AB153" s="125"/>
      <c r="AC153" s="126"/>
      <c r="AD153" s="127"/>
    </row>
    <row r="154" spans="2:30" x14ac:dyDescent="0.2">
      <c r="B154" s="214"/>
      <c r="C154" s="116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8"/>
      <c r="AA154" s="55">
        <f t="shared" si="4"/>
        <v>0</v>
      </c>
      <c r="AB154" s="125"/>
      <c r="AC154" s="126"/>
      <c r="AD154" s="127"/>
    </row>
    <row r="155" spans="2:30" x14ac:dyDescent="0.2">
      <c r="B155" s="214"/>
      <c r="C155" s="116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8"/>
      <c r="AA155" s="55">
        <f t="shared" si="4"/>
        <v>0</v>
      </c>
      <c r="AB155" s="125"/>
      <c r="AC155" s="126"/>
      <c r="AD155" s="127"/>
    </row>
    <row r="156" spans="2:30" x14ac:dyDescent="0.2">
      <c r="B156" s="214"/>
      <c r="C156" s="116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8"/>
      <c r="AA156" s="55">
        <f t="shared" si="4"/>
        <v>0</v>
      </c>
      <c r="AB156" s="125"/>
      <c r="AC156" s="126"/>
      <c r="AD156" s="127"/>
    </row>
    <row r="157" spans="2:30" x14ac:dyDescent="0.2">
      <c r="B157" s="214"/>
      <c r="C157" s="116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8"/>
      <c r="AA157" s="55">
        <f t="shared" si="4"/>
        <v>0</v>
      </c>
      <c r="AB157" s="125"/>
      <c r="AC157" s="126"/>
      <c r="AD157" s="127"/>
    </row>
    <row r="158" spans="2:30" x14ac:dyDescent="0.2">
      <c r="B158" s="214"/>
      <c r="C158" s="116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8"/>
      <c r="AA158" s="55">
        <f t="shared" si="4"/>
        <v>0</v>
      </c>
      <c r="AB158" s="125"/>
      <c r="AC158" s="126"/>
      <c r="AD158" s="127"/>
    </row>
    <row r="159" spans="2:30" x14ac:dyDescent="0.2">
      <c r="B159" s="214"/>
      <c r="C159" s="116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8"/>
      <c r="AA159" s="55">
        <f t="shared" si="4"/>
        <v>0</v>
      </c>
      <c r="AB159" s="125"/>
      <c r="AC159" s="126"/>
      <c r="AD159" s="127"/>
    </row>
    <row r="160" spans="2:30" x14ac:dyDescent="0.2">
      <c r="B160" s="214"/>
      <c r="C160" s="116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8"/>
      <c r="AA160" s="55">
        <f t="shared" si="4"/>
        <v>0</v>
      </c>
      <c r="AB160" s="125"/>
      <c r="AC160" s="126"/>
      <c r="AD160" s="127"/>
    </row>
    <row r="161" spans="2:30" x14ac:dyDescent="0.2">
      <c r="B161" s="214"/>
      <c r="C161" s="116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8"/>
      <c r="AA161" s="55">
        <f t="shared" si="4"/>
        <v>0</v>
      </c>
      <c r="AB161" s="125"/>
      <c r="AC161" s="126"/>
      <c r="AD161" s="127"/>
    </row>
    <row r="162" spans="2:30" x14ac:dyDescent="0.2">
      <c r="B162" s="214"/>
      <c r="C162" s="116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8"/>
      <c r="AA162" s="55">
        <f t="shared" si="4"/>
        <v>0</v>
      </c>
      <c r="AB162" s="125"/>
      <c r="AC162" s="126"/>
      <c r="AD162" s="127"/>
    </row>
    <row r="163" spans="2:30" x14ac:dyDescent="0.2">
      <c r="B163" s="214"/>
      <c r="C163" s="116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8"/>
      <c r="AA163" s="55">
        <f t="shared" si="4"/>
        <v>0</v>
      </c>
      <c r="AB163" s="125"/>
      <c r="AC163" s="126"/>
      <c r="AD163" s="127"/>
    </row>
    <row r="164" spans="2:30" x14ac:dyDescent="0.2">
      <c r="B164" s="214"/>
      <c r="C164" s="116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8"/>
      <c r="AA164" s="55">
        <f t="shared" si="4"/>
        <v>0</v>
      </c>
      <c r="AB164" s="125"/>
      <c r="AC164" s="126"/>
      <c r="AD164" s="127"/>
    </row>
    <row r="165" spans="2:30" x14ac:dyDescent="0.2">
      <c r="B165" s="214"/>
      <c r="C165" s="116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8"/>
      <c r="AA165" s="55">
        <f t="shared" si="4"/>
        <v>0</v>
      </c>
      <c r="AB165" s="125"/>
      <c r="AC165" s="126"/>
      <c r="AD165" s="127"/>
    </row>
    <row r="166" spans="2:30" x14ac:dyDescent="0.2">
      <c r="B166" s="214"/>
      <c r="C166" s="116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8"/>
      <c r="AA166" s="55">
        <f t="shared" si="4"/>
        <v>0</v>
      </c>
      <c r="AB166" s="125"/>
      <c r="AC166" s="126"/>
      <c r="AD166" s="127"/>
    </row>
    <row r="167" spans="2:30" x14ac:dyDescent="0.2">
      <c r="B167" s="214"/>
      <c r="C167" s="116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8"/>
      <c r="AA167" s="55">
        <f t="shared" si="4"/>
        <v>0</v>
      </c>
      <c r="AB167" s="125"/>
      <c r="AC167" s="126"/>
      <c r="AD167" s="127"/>
    </row>
    <row r="168" spans="2:30" x14ac:dyDescent="0.2">
      <c r="B168" s="214"/>
      <c r="C168" s="116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8"/>
      <c r="AA168" s="55">
        <f t="shared" si="4"/>
        <v>0</v>
      </c>
      <c r="AB168" s="125"/>
      <c r="AC168" s="126"/>
      <c r="AD168" s="127"/>
    </row>
    <row r="169" spans="2:30" x14ac:dyDescent="0.2">
      <c r="B169" s="214"/>
      <c r="C169" s="116"/>
      <c r="D169" s="117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8"/>
      <c r="AA169" s="55">
        <f t="shared" si="4"/>
        <v>0</v>
      </c>
      <c r="AB169" s="125"/>
      <c r="AC169" s="126"/>
      <c r="AD169" s="127"/>
    </row>
    <row r="170" spans="2:30" x14ac:dyDescent="0.2">
      <c r="B170" s="214"/>
      <c r="C170" s="116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8"/>
      <c r="AA170" s="55">
        <f t="shared" si="4"/>
        <v>0</v>
      </c>
      <c r="AB170" s="125"/>
      <c r="AC170" s="126"/>
      <c r="AD170" s="127"/>
    </row>
    <row r="171" spans="2:30" x14ac:dyDescent="0.2">
      <c r="B171" s="214"/>
      <c r="C171" s="116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8"/>
      <c r="AA171" s="55">
        <f t="shared" si="4"/>
        <v>0</v>
      </c>
      <c r="AB171" s="125"/>
      <c r="AC171" s="126"/>
      <c r="AD171" s="127"/>
    </row>
    <row r="172" spans="2:30" x14ac:dyDescent="0.2">
      <c r="B172" s="214"/>
      <c r="C172" s="116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8"/>
      <c r="AA172" s="55">
        <f t="shared" si="4"/>
        <v>0</v>
      </c>
      <c r="AB172" s="125"/>
      <c r="AC172" s="126"/>
      <c r="AD172" s="127"/>
    </row>
    <row r="173" spans="2:30" x14ac:dyDescent="0.2">
      <c r="B173" s="214"/>
      <c r="C173" s="116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8"/>
      <c r="AA173" s="55">
        <f t="shared" si="4"/>
        <v>0</v>
      </c>
      <c r="AB173" s="125"/>
      <c r="AC173" s="126"/>
      <c r="AD173" s="127"/>
    </row>
    <row r="174" spans="2:30" x14ac:dyDescent="0.2">
      <c r="B174" s="214"/>
      <c r="C174" s="116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8"/>
      <c r="AA174" s="55">
        <f t="shared" si="4"/>
        <v>0</v>
      </c>
      <c r="AB174" s="125"/>
      <c r="AC174" s="126"/>
      <c r="AD174" s="127"/>
    </row>
    <row r="175" spans="2:30" x14ac:dyDescent="0.2">
      <c r="B175" s="214"/>
      <c r="C175" s="116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8"/>
      <c r="AA175" s="55">
        <f t="shared" si="4"/>
        <v>0</v>
      </c>
      <c r="AB175" s="125"/>
      <c r="AC175" s="126"/>
      <c r="AD175" s="127"/>
    </row>
    <row r="176" spans="2:30" x14ac:dyDescent="0.2">
      <c r="B176" s="214"/>
      <c r="C176" s="116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8"/>
      <c r="AA176" s="55">
        <f t="shared" si="4"/>
        <v>0</v>
      </c>
      <c r="AB176" s="125"/>
      <c r="AC176" s="126"/>
      <c r="AD176" s="127"/>
    </row>
    <row r="177" spans="2:30" x14ac:dyDescent="0.2">
      <c r="B177" s="214"/>
      <c r="C177" s="116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8"/>
      <c r="AA177" s="55">
        <f t="shared" si="4"/>
        <v>0</v>
      </c>
      <c r="AB177" s="125"/>
      <c r="AC177" s="126"/>
      <c r="AD177" s="127"/>
    </row>
    <row r="178" spans="2:30" x14ac:dyDescent="0.2">
      <c r="B178" s="214"/>
      <c r="C178" s="116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8"/>
      <c r="AA178" s="55">
        <f t="shared" si="4"/>
        <v>0</v>
      </c>
      <c r="AB178" s="125"/>
      <c r="AC178" s="126"/>
      <c r="AD178" s="127"/>
    </row>
    <row r="179" spans="2:30" x14ac:dyDescent="0.2">
      <c r="B179" s="214"/>
      <c r="C179" s="116"/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8"/>
      <c r="AA179" s="55">
        <f t="shared" si="4"/>
        <v>0</v>
      </c>
      <c r="AB179" s="125"/>
      <c r="AC179" s="126"/>
      <c r="AD179" s="127"/>
    </row>
    <row r="180" spans="2:30" x14ac:dyDescent="0.2">
      <c r="B180" s="214"/>
      <c r="C180" s="116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17"/>
      <c r="Z180" s="118"/>
      <c r="AA180" s="55">
        <f t="shared" si="4"/>
        <v>0</v>
      </c>
      <c r="AB180" s="125"/>
      <c r="AC180" s="126"/>
      <c r="AD180" s="127"/>
    </row>
    <row r="181" spans="2:30" x14ac:dyDescent="0.2">
      <c r="B181" s="214"/>
      <c r="C181" s="116"/>
      <c r="D181" s="117"/>
      <c r="E181" s="117"/>
      <c r="F181" s="117"/>
      <c r="G181" s="117"/>
      <c r="H181" s="117"/>
      <c r="I181" s="117"/>
      <c r="J181" s="117"/>
      <c r="K181" s="117"/>
      <c r="L181" s="117"/>
      <c r="M181" s="117"/>
      <c r="N181" s="117"/>
      <c r="O181" s="117"/>
      <c r="P181" s="117"/>
      <c r="Q181" s="117"/>
      <c r="R181" s="117"/>
      <c r="S181" s="117"/>
      <c r="T181" s="117"/>
      <c r="U181" s="117"/>
      <c r="V181" s="117"/>
      <c r="W181" s="117"/>
      <c r="X181" s="117"/>
      <c r="Y181" s="117"/>
      <c r="Z181" s="118"/>
      <c r="AA181" s="55">
        <f t="shared" si="4"/>
        <v>0</v>
      </c>
      <c r="AB181" s="125"/>
      <c r="AC181" s="126"/>
      <c r="AD181" s="127"/>
    </row>
    <row r="182" spans="2:30" x14ac:dyDescent="0.2">
      <c r="B182" s="214"/>
      <c r="C182" s="116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8"/>
      <c r="AA182" s="55">
        <f t="shared" si="4"/>
        <v>0</v>
      </c>
      <c r="AB182" s="125"/>
      <c r="AC182" s="126"/>
      <c r="AD182" s="127"/>
    </row>
    <row r="183" spans="2:30" x14ac:dyDescent="0.2">
      <c r="B183" s="214"/>
      <c r="C183" s="116"/>
      <c r="D183" s="117"/>
      <c r="E183" s="117"/>
      <c r="F183" s="117"/>
      <c r="G183" s="117"/>
      <c r="H183" s="117"/>
      <c r="I183" s="117"/>
      <c r="J183" s="117"/>
      <c r="K183" s="117"/>
      <c r="L183" s="117"/>
      <c r="M183" s="117"/>
      <c r="N183" s="117"/>
      <c r="O183" s="117"/>
      <c r="P183" s="117"/>
      <c r="Q183" s="117"/>
      <c r="R183" s="117"/>
      <c r="S183" s="117"/>
      <c r="T183" s="117"/>
      <c r="U183" s="117"/>
      <c r="V183" s="117"/>
      <c r="W183" s="117"/>
      <c r="X183" s="117"/>
      <c r="Y183" s="117"/>
      <c r="Z183" s="118"/>
      <c r="AA183" s="55">
        <f t="shared" si="4"/>
        <v>0</v>
      </c>
      <c r="AB183" s="125"/>
      <c r="AC183" s="126"/>
      <c r="AD183" s="127"/>
    </row>
    <row r="184" spans="2:30" x14ac:dyDescent="0.2">
      <c r="B184" s="214"/>
      <c r="C184" s="116"/>
      <c r="D184" s="117"/>
      <c r="E184" s="117"/>
      <c r="F184" s="117"/>
      <c r="G184" s="117"/>
      <c r="H184" s="117"/>
      <c r="I184" s="117"/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  <c r="T184" s="117"/>
      <c r="U184" s="117"/>
      <c r="V184" s="117"/>
      <c r="W184" s="117"/>
      <c r="X184" s="117"/>
      <c r="Y184" s="117"/>
      <c r="Z184" s="118"/>
      <c r="AA184" s="55">
        <f t="shared" si="4"/>
        <v>0</v>
      </c>
      <c r="AB184" s="125"/>
      <c r="AC184" s="126"/>
      <c r="AD184" s="127"/>
    </row>
    <row r="185" spans="2:30" x14ac:dyDescent="0.2">
      <c r="B185" s="214"/>
      <c r="C185" s="116"/>
      <c r="D185" s="117"/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17"/>
      <c r="Z185" s="118"/>
      <c r="AA185" s="55">
        <f t="shared" si="4"/>
        <v>0</v>
      </c>
      <c r="AB185" s="125"/>
      <c r="AC185" s="126"/>
      <c r="AD185" s="127"/>
    </row>
    <row r="186" spans="2:30" x14ac:dyDescent="0.2">
      <c r="B186" s="214"/>
      <c r="C186" s="116"/>
      <c r="D186" s="117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8"/>
      <c r="AA186" s="55">
        <f t="shared" si="4"/>
        <v>0</v>
      </c>
      <c r="AB186" s="125"/>
      <c r="AC186" s="126"/>
      <c r="AD186" s="127"/>
    </row>
    <row r="187" spans="2:30" x14ac:dyDescent="0.2">
      <c r="B187" s="214"/>
      <c r="C187" s="116"/>
      <c r="D187" s="117"/>
      <c r="E187" s="117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  <c r="Q187" s="117"/>
      <c r="R187" s="117"/>
      <c r="S187" s="117"/>
      <c r="T187" s="117"/>
      <c r="U187" s="117"/>
      <c r="V187" s="117"/>
      <c r="W187" s="117"/>
      <c r="X187" s="117"/>
      <c r="Y187" s="117"/>
      <c r="Z187" s="118"/>
      <c r="AA187" s="55">
        <f t="shared" si="4"/>
        <v>0</v>
      </c>
      <c r="AB187" s="125"/>
      <c r="AC187" s="126"/>
      <c r="AD187" s="127"/>
    </row>
    <row r="188" spans="2:30" x14ac:dyDescent="0.2">
      <c r="B188" s="214"/>
      <c r="C188" s="116"/>
      <c r="D188" s="117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  <c r="T188" s="117"/>
      <c r="U188" s="117"/>
      <c r="V188" s="117"/>
      <c r="W188" s="117"/>
      <c r="X188" s="117"/>
      <c r="Y188" s="117"/>
      <c r="Z188" s="118"/>
      <c r="AA188" s="55">
        <f t="shared" si="4"/>
        <v>0</v>
      </c>
      <c r="AB188" s="125"/>
      <c r="AC188" s="126"/>
      <c r="AD188" s="127"/>
    </row>
    <row r="189" spans="2:30" x14ac:dyDescent="0.2">
      <c r="B189" s="214"/>
      <c r="C189" s="116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8"/>
      <c r="AA189" s="55">
        <f t="shared" si="4"/>
        <v>0</v>
      </c>
      <c r="AB189" s="125"/>
      <c r="AC189" s="126"/>
      <c r="AD189" s="127"/>
    </row>
    <row r="190" spans="2:30" x14ac:dyDescent="0.2">
      <c r="B190" s="214"/>
      <c r="C190" s="116"/>
      <c r="D190" s="117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7"/>
      <c r="P190" s="117"/>
      <c r="Q190" s="117"/>
      <c r="R190" s="117"/>
      <c r="S190" s="117"/>
      <c r="T190" s="117"/>
      <c r="U190" s="117"/>
      <c r="V190" s="117"/>
      <c r="W190" s="117"/>
      <c r="X190" s="117"/>
      <c r="Y190" s="117"/>
      <c r="Z190" s="118"/>
      <c r="AA190" s="55">
        <f t="shared" si="4"/>
        <v>0</v>
      </c>
      <c r="AB190" s="125"/>
      <c r="AC190" s="126"/>
      <c r="AD190" s="127"/>
    </row>
    <row r="191" spans="2:30" x14ac:dyDescent="0.2">
      <c r="B191" s="214"/>
      <c r="C191" s="116"/>
      <c r="D191" s="117"/>
      <c r="E191" s="117"/>
      <c r="F191" s="117"/>
      <c r="G191" s="117"/>
      <c r="H191" s="117"/>
      <c r="I191" s="117"/>
      <c r="J191" s="117"/>
      <c r="K191" s="117"/>
      <c r="L191" s="117"/>
      <c r="M191" s="117"/>
      <c r="N191" s="117"/>
      <c r="O191" s="117"/>
      <c r="P191" s="117"/>
      <c r="Q191" s="117"/>
      <c r="R191" s="117"/>
      <c r="S191" s="117"/>
      <c r="T191" s="117"/>
      <c r="U191" s="117"/>
      <c r="V191" s="117"/>
      <c r="W191" s="117"/>
      <c r="X191" s="117"/>
      <c r="Y191" s="117"/>
      <c r="Z191" s="118"/>
      <c r="AA191" s="55">
        <f t="shared" si="4"/>
        <v>0</v>
      </c>
      <c r="AB191" s="125"/>
      <c r="AC191" s="126"/>
      <c r="AD191" s="127"/>
    </row>
    <row r="192" spans="2:30" x14ac:dyDescent="0.2">
      <c r="B192" s="214"/>
      <c r="C192" s="116"/>
      <c r="D192" s="117"/>
      <c r="E192" s="117"/>
      <c r="F192" s="117"/>
      <c r="G192" s="117"/>
      <c r="H192" s="117"/>
      <c r="I192" s="117"/>
      <c r="J192" s="117"/>
      <c r="K192" s="117"/>
      <c r="L192" s="117"/>
      <c r="M192" s="117"/>
      <c r="N192" s="117"/>
      <c r="O192" s="117"/>
      <c r="P192" s="117"/>
      <c r="Q192" s="117"/>
      <c r="R192" s="117"/>
      <c r="S192" s="117"/>
      <c r="T192" s="117"/>
      <c r="U192" s="117"/>
      <c r="V192" s="117"/>
      <c r="W192" s="117"/>
      <c r="X192" s="117"/>
      <c r="Y192" s="117"/>
      <c r="Z192" s="118"/>
      <c r="AA192" s="55">
        <f t="shared" si="4"/>
        <v>0</v>
      </c>
      <c r="AB192" s="125"/>
      <c r="AC192" s="126"/>
      <c r="AD192" s="127"/>
    </row>
    <row r="193" spans="2:30" x14ac:dyDescent="0.2">
      <c r="B193" s="214"/>
      <c r="C193" s="116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8"/>
      <c r="AA193" s="55">
        <f t="shared" si="4"/>
        <v>0</v>
      </c>
      <c r="AB193" s="125"/>
      <c r="AC193" s="126"/>
      <c r="AD193" s="127"/>
    </row>
    <row r="194" spans="2:30" x14ac:dyDescent="0.2">
      <c r="B194" s="214"/>
      <c r="C194" s="116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8"/>
      <c r="AA194" s="55">
        <f t="shared" si="4"/>
        <v>0</v>
      </c>
      <c r="AB194" s="125"/>
      <c r="AC194" s="126"/>
      <c r="AD194" s="127"/>
    </row>
    <row r="195" spans="2:30" x14ac:dyDescent="0.2">
      <c r="B195" s="214"/>
      <c r="C195" s="116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8"/>
      <c r="AA195" s="55">
        <f t="shared" si="4"/>
        <v>0</v>
      </c>
      <c r="AB195" s="125"/>
      <c r="AC195" s="126"/>
      <c r="AD195" s="127"/>
    </row>
    <row r="196" spans="2:30" x14ac:dyDescent="0.2">
      <c r="B196" s="214"/>
      <c r="C196" s="116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8"/>
      <c r="AA196" s="55">
        <f t="shared" si="4"/>
        <v>0</v>
      </c>
      <c r="AB196" s="125"/>
      <c r="AC196" s="126"/>
      <c r="AD196" s="127"/>
    </row>
    <row r="197" spans="2:30" x14ac:dyDescent="0.2">
      <c r="B197" s="214"/>
      <c r="C197" s="116"/>
      <c r="D197" s="117"/>
      <c r="E197" s="117"/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7"/>
      <c r="Q197" s="117"/>
      <c r="R197" s="117"/>
      <c r="S197" s="117"/>
      <c r="T197" s="117"/>
      <c r="U197" s="117"/>
      <c r="V197" s="117"/>
      <c r="W197" s="117"/>
      <c r="X197" s="117"/>
      <c r="Y197" s="117"/>
      <c r="Z197" s="118"/>
      <c r="AA197" s="55">
        <f t="shared" si="4"/>
        <v>0</v>
      </c>
      <c r="AB197" s="125"/>
      <c r="AC197" s="126"/>
      <c r="AD197" s="127"/>
    </row>
    <row r="198" spans="2:30" x14ac:dyDescent="0.2">
      <c r="B198" s="214"/>
      <c r="C198" s="116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  <c r="S198" s="117"/>
      <c r="T198" s="117"/>
      <c r="U198" s="117"/>
      <c r="V198" s="117"/>
      <c r="W198" s="117"/>
      <c r="X198" s="117"/>
      <c r="Y198" s="117"/>
      <c r="Z198" s="118"/>
      <c r="AA198" s="55">
        <f t="shared" si="4"/>
        <v>0</v>
      </c>
      <c r="AB198" s="125"/>
      <c r="AC198" s="126"/>
      <c r="AD198" s="127"/>
    </row>
    <row r="199" spans="2:30" x14ac:dyDescent="0.2">
      <c r="B199" s="214"/>
      <c r="C199" s="116"/>
      <c r="D199" s="117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7"/>
      <c r="U199" s="117"/>
      <c r="V199" s="117"/>
      <c r="W199" s="117"/>
      <c r="X199" s="117"/>
      <c r="Y199" s="117"/>
      <c r="Z199" s="118"/>
      <c r="AA199" s="55">
        <f t="shared" si="4"/>
        <v>0</v>
      </c>
      <c r="AB199" s="125"/>
      <c r="AC199" s="126"/>
      <c r="AD199" s="127"/>
    </row>
    <row r="200" spans="2:30" x14ac:dyDescent="0.2">
      <c r="B200" s="214"/>
      <c r="C200" s="116"/>
      <c r="D200" s="117"/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  <c r="S200" s="117"/>
      <c r="T200" s="117"/>
      <c r="U200" s="117"/>
      <c r="V200" s="117"/>
      <c r="W200" s="117"/>
      <c r="X200" s="117"/>
      <c r="Y200" s="117"/>
      <c r="Z200" s="118"/>
      <c r="AA200" s="55">
        <f t="shared" si="4"/>
        <v>0</v>
      </c>
      <c r="AB200" s="125"/>
      <c r="AC200" s="126"/>
      <c r="AD200" s="127"/>
    </row>
    <row r="201" spans="2:30" x14ac:dyDescent="0.2">
      <c r="B201" s="214"/>
      <c r="C201" s="116"/>
      <c r="D201" s="117"/>
      <c r="E201" s="117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8"/>
      <c r="AA201" s="55">
        <f t="shared" si="4"/>
        <v>0</v>
      </c>
      <c r="AB201" s="125"/>
      <c r="AC201" s="126"/>
      <c r="AD201" s="127"/>
    </row>
    <row r="202" spans="2:30" x14ac:dyDescent="0.2">
      <c r="B202" s="214"/>
      <c r="C202" s="116"/>
      <c r="D202" s="117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8"/>
      <c r="AA202" s="55">
        <f t="shared" si="4"/>
        <v>0</v>
      </c>
      <c r="AB202" s="125"/>
      <c r="AC202" s="126"/>
      <c r="AD202" s="127"/>
    </row>
    <row r="203" spans="2:30" x14ac:dyDescent="0.2">
      <c r="B203" s="214"/>
      <c r="C203" s="116"/>
      <c r="D203" s="117"/>
      <c r="E203" s="117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  <c r="Q203" s="117"/>
      <c r="R203" s="117"/>
      <c r="S203" s="117"/>
      <c r="T203" s="117"/>
      <c r="U203" s="117"/>
      <c r="V203" s="117"/>
      <c r="W203" s="117"/>
      <c r="X203" s="117"/>
      <c r="Y203" s="117"/>
      <c r="Z203" s="118"/>
      <c r="AA203" s="55">
        <f t="shared" si="4"/>
        <v>0</v>
      </c>
      <c r="AB203" s="125"/>
      <c r="AC203" s="126"/>
      <c r="AD203" s="127"/>
    </row>
    <row r="204" spans="2:30" x14ac:dyDescent="0.2">
      <c r="B204" s="214"/>
      <c r="C204" s="116"/>
      <c r="D204" s="117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8"/>
      <c r="AA204" s="55">
        <f t="shared" si="4"/>
        <v>0</v>
      </c>
      <c r="AB204" s="125"/>
      <c r="AC204" s="126"/>
      <c r="AD204" s="127"/>
    </row>
    <row r="205" spans="2:30" x14ac:dyDescent="0.2">
      <c r="B205" s="214"/>
      <c r="C205" s="116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17"/>
      <c r="Z205" s="118"/>
      <c r="AA205" s="55">
        <f t="shared" si="4"/>
        <v>0</v>
      </c>
      <c r="AB205" s="125"/>
      <c r="AC205" s="126"/>
      <c r="AD205" s="127"/>
    </row>
    <row r="206" spans="2:30" x14ac:dyDescent="0.2">
      <c r="B206" s="214"/>
      <c r="C206" s="116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17"/>
      <c r="U206" s="117"/>
      <c r="V206" s="117"/>
      <c r="W206" s="117"/>
      <c r="X206" s="117"/>
      <c r="Y206" s="117"/>
      <c r="Z206" s="118"/>
      <c r="AA206" s="55">
        <f t="shared" si="4"/>
        <v>0</v>
      </c>
      <c r="AB206" s="125"/>
      <c r="AC206" s="126"/>
      <c r="AD206" s="127"/>
    </row>
    <row r="207" spans="2:30" x14ac:dyDescent="0.2">
      <c r="B207" s="214"/>
      <c r="C207" s="116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8"/>
      <c r="AA207" s="55">
        <f t="shared" si="4"/>
        <v>0</v>
      </c>
      <c r="AB207" s="125"/>
      <c r="AC207" s="126"/>
      <c r="AD207" s="127"/>
    </row>
    <row r="208" spans="2:30" x14ac:dyDescent="0.2">
      <c r="B208" s="214"/>
      <c r="C208" s="116"/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17"/>
      <c r="R208" s="117"/>
      <c r="S208" s="117"/>
      <c r="T208" s="117"/>
      <c r="U208" s="117"/>
      <c r="V208" s="117"/>
      <c r="W208" s="117"/>
      <c r="X208" s="117"/>
      <c r="Y208" s="117"/>
      <c r="Z208" s="118"/>
      <c r="AA208" s="55">
        <f t="shared" si="4"/>
        <v>0</v>
      </c>
      <c r="AB208" s="125"/>
      <c r="AC208" s="126"/>
      <c r="AD208" s="127"/>
    </row>
    <row r="209" spans="2:30" x14ac:dyDescent="0.2">
      <c r="B209" s="214"/>
      <c r="C209" s="116"/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7"/>
      <c r="U209" s="117"/>
      <c r="V209" s="117"/>
      <c r="W209" s="117"/>
      <c r="X209" s="117"/>
      <c r="Y209" s="117"/>
      <c r="Z209" s="118"/>
      <c r="AA209" s="55">
        <f t="shared" si="4"/>
        <v>0</v>
      </c>
      <c r="AB209" s="125"/>
      <c r="AC209" s="126"/>
      <c r="AD209" s="127"/>
    </row>
    <row r="210" spans="2:30" x14ac:dyDescent="0.2">
      <c r="B210" s="214"/>
      <c r="C210" s="116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17"/>
      <c r="R210" s="117"/>
      <c r="S210" s="117"/>
      <c r="T210" s="117"/>
      <c r="U210" s="117"/>
      <c r="V210" s="117"/>
      <c r="W210" s="117"/>
      <c r="X210" s="117"/>
      <c r="Y210" s="117"/>
      <c r="Z210" s="118"/>
      <c r="AA210" s="55">
        <f t="shared" si="4"/>
        <v>0</v>
      </c>
      <c r="AB210" s="125"/>
      <c r="AC210" s="126"/>
      <c r="AD210" s="127"/>
    </row>
    <row r="211" spans="2:30" x14ac:dyDescent="0.2">
      <c r="B211" s="214"/>
      <c r="C211" s="116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  <c r="Q211" s="117"/>
      <c r="R211" s="117"/>
      <c r="S211" s="117"/>
      <c r="T211" s="117"/>
      <c r="U211" s="117"/>
      <c r="V211" s="117"/>
      <c r="W211" s="117"/>
      <c r="X211" s="117"/>
      <c r="Y211" s="117"/>
      <c r="Z211" s="118"/>
      <c r="AA211" s="55">
        <f t="shared" si="4"/>
        <v>0</v>
      </c>
      <c r="AB211" s="125"/>
      <c r="AC211" s="126"/>
      <c r="AD211" s="127"/>
    </row>
    <row r="212" spans="2:30" x14ac:dyDescent="0.2">
      <c r="B212" s="214"/>
      <c r="C212" s="116"/>
      <c r="D212" s="117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  <c r="Q212" s="117"/>
      <c r="R212" s="117"/>
      <c r="S212" s="117"/>
      <c r="T212" s="117"/>
      <c r="U212" s="117"/>
      <c r="V212" s="117"/>
      <c r="W212" s="117"/>
      <c r="X212" s="117"/>
      <c r="Y212" s="117"/>
      <c r="Z212" s="118"/>
      <c r="AA212" s="55">
        <f t="shared" si="4"/>
        <v>0</v>
      </c>
      <c r="AB212" s="125"/>
      <c r="AC212" s="126"/>
      <c r="AD212" s="127"/>
    </row>
    <row r="213" spans="2:30" x14ac:dyDescent="0.2">
      <c r="B213" s="214"/>
      <c r="C213" s="116"/>
      <c r="D213" s="117"/>
      <c r="E213" s="117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  <c r="Q213" s="117"/>
      <c r="R213" s="117"/>
      <c r="S213" s="117"/>
      <c r="T213" s="117"/>
      <c r="U213" s="117"/>
      <c r="V213" s="117"/>
      <c r="W213" s="117"/>
      <c r="X213" s="117"/>
      <c r="Y213" s="117"/>
      <c r="Z213" s="118"/>
      <c r="AA213" s="55">
        <f t="shared" si="4"/>
        <v>0</v>
      </c>
      <c r="AB213" s="125"/>
      <c r="AC213" s="126"/>
      <c r="AD213" s="127"/>
    </row>
    <row r="214" spans="2:30" x14ac:dyDescent="0.2">
      <c r="B214" s="214"/>
      <c r="C214" s="116"/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  <c r="Q214" s="117"/>
      <c r="R214" s="117"/>
      <c r="S214" s="117"/>
      <c r="T214" s="117"/>
      <c r="U214" s="117"/>
      <c r="V214" s="117"/>
      <c r="W214" s="117"/>
      <c r="X214" s="117"/>
      <c r="Y214" s="117"/>
      <c r="Z214" s="118"/>
      <c r="AA214" s="55">
        <f t="shared" si="4"/>
        <v>0</v>
      </c>
      <c r="AB214" s="125"/>
      <c r="AC214" s="126"/>
      <c r="AD214" s="127"/>
    </row>
    <row r="215" spans="2:30" x14ac:dyDescent="0.2">
      <c r="B215" s="214"/>
      <c r="C215" s="116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  <c r="Q215" s="117"/>
      <c r="R215" s="117"/>
      <c r="S215" s="117"/>
      <c r="T215" s="117"/>
      <c r="U215" s="117"/>
      <c r="V215" s="117"/>
      <c r="W215" s="117"/>
      <c r="X215" s="117"/>
      <c r="Y215" s="117"/>
      <c r="Z215" s="118"/>
      <c r="AA215" s="55">
        <f t="shared" ref="AA215:AA278" si="5">SUM(C215:Z215)</f>
        <v>0</v>
      </c>
      <c r="AB215" s="125"/>
      <c r="AC215" s="126"/>
      <c r="AD215" s="127"/>
    </row>
    <row r="216" spans="2:30" x14ac:dyDescent="0.2">
      <c r="B216" s="214"/>
      <c r="C216" s="116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  <c r="Q216" s="117"/>
      <c r="R216" s="117"/>
      <c r="S216" s="117"/>
      <c r="T216" s="117"/>
      <c r="U216" s="117"/>
      <c r="V216" s="117"/>
      <c r="W216" s="117"/>
      <c r="X216" s="117"/>
      <c r="Y216" s="117"/>
      <c r="Z216" s="118"/>
      <c r="AA216" s="55">
        <f t="shared" si="5"/>
        <v>0</v>
      </c>
      <c r="AB216" s="125"/>
      <c r="AC216" s="126"/>
      <c r="AD216" s="127"/>
    </row>
    <row r="217" spans="2:30" x14ac:dyDescent="0.2">
      <c r="B217" s="214"/>
      <c r="C217" s="116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  <c r="V217" s="117"/>
      <c r="W217" s="117"/>
      <c r="X217" s="117"/>
      <c r="Y217" s="117"/>
      <c r="Z217" s="118"/>
      <c r="AA217" s="55">
        <f t="shared" si="5"/>
        <v>0</v>
      </c>
      <c r="AB217" s="125"/>
      <c r="AC217" s="126"/>
      <c r="AD217" s="127"/>
    </row>
    <row r="218" spans="2:30" x14ac:dyDescent="0.2">
      <c r="B218" s="214"/>
      <c r="C218" s="116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  <c r="Z218" s="118"/>
      <c r="AA218" s="55">
        <f t="shared" si="5"/>
        <v>0</v>
      </c>
      <c r="AB218" s="125"/>
      <c r="AC218" s="126"/>
      <c r="AD218" s="127"/>
    </row>
    <row r="219" spans="2:30" x14ac:dyDescent="0.2">
      <c r="B219" s="214"/>
      <c r="C219" s="116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  <c r="Q219" s="117"/>
      <c r="R219" s="117"/>
      <c r="S219" s="117"/>
      <c r="T219" s="117"/>
      <c r="U219" s="117"/>
      <c r="V219" s="117"/>
      <c r="W219" s="117"/>
      <c r="X219" s="117"/>
      <c r="Y219" s="117"/>
      <c r="Z219" s="118"/>
      <c r="AA219" s="55">
        <f t="shared" si="5"/>
        <v>0</v>
      </c>
      <c r="AB219" s="125"/>
      <c r="AC219" s="126"/>
      <c r="AD219" s="127"/>
    </row>
    <row r="220" spans="2:30" x14ac:dyDescent="0.2">
      <c r="B220" s="214"/>
      <c r="C220" s="116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  <c r="Q220" s="117"/>
      <c r="R220" s="117"/>
      <c r="S220" s="117"/>
      <c r="T220" s="117"/>
      <c r="U220" s="117"/>
      <c r="V220" s="117"/>
      <c r="W220" s="117"/>
      <c r="X220" s="117"/>
      <c r="Y220" s="117"/>
      <c r="Z220" s="118"/>
      <c r="AA220" s="55">
        <f t="shared" si="5"/>
        <v>0</v>
      </c>
      <c r="AB220" s="125"/>
      <c r="AC220" s="126"/>
      <c r="AD220" s="127"/>
    </row>
    <row r="221" spans="2:30" x14ac:dyDescent="0.2">
      <c r="B221" s="214"/>
      <c r="C221" s="116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8"/>
      <c r="AA221" s="55">
        <f t="shared" si="5"/>
        <v>0</v>
      </c>
      <c r="AB221" s="125"/>
      <c r="AC221" s="126"/>
      <c r="AD221" s="127"/>
    </row>
    <row r="222" spans="2:30" x14ac:dyDescent="0.2">
      <c r="B222" s="214"/>
      <c r="C222" s="116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  <c r="Q222" s="117"/>
      <c r="R222" s="117"/>
      <c r="S222" s="117"/>
      <c r="T222" s="117"/>
      <c r="U222" s="117"/>
      <c r="V222" s="117"/>
      <c r="W222" s="117"/>
      <c r="X222" s="117"/>
      <c r="Y222" s="117"/>
      <c r="Z222" s="118"/>
      <c r="AA222" s="55">
        <f t="shared" si="5"/>
        <v>0</v>
      </c>
      <c r="AB222" s="125"/>
      <c r="AC222" s="126"/>
      <c r="AD222" s="127"/>
    </row>
    <row r="223" spans="2:30" x14ac:dyDescent="0.2">
      <c r="B223" s="214"/>
      <c r="C223" s="116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  <c r="Q223" s="117"/>
      <c r="R223" s="117"/>
      <c r="S223" s="117"/>
      <c r="T223" s="117"/>
      <c r="U223" s="117"/>
      <c r="V223" s="117"/>
      <c r="W223" s="117"/>
      <c r="X223" s="117"/>
      <c r="Y223" s="117"/>
      <c r="Z223" s="118"/>
      <c r="AA223" s="55">
        <f t="shared" si="5"/>
        <v>0</v>
      </c>
      <c r="AB223" s="125"/>
      <c r="AC223" s="126"/>
      <c r="AD223" s="127"/>
    </row>
    <row r="224" spans="2:30" x14ac:dyDescent="0.2">
      <c r="B224" s="214"/>
      <c r="C224" s="116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  <c r="Q224" s="117"/>
      <c r="R224" s="117"/>
      <c r="S224" s="117"/>
      <c r="T224" s="117"/>
      <c r="U224" s="117"/>
      <c r="V224" s="117"/>
      <c r="W224" s="117"/>
      <c r="X224" s="117"/>
      <c r="Y224" s="117"/>
      <c r="Z224" s="118"/>
      <c r="AA224" s="55">
        <f t="shared" si="5"/>
        <v>0</v>
      </c>
      <c r="AB224" s="125"/>
      <c r="AC224" s="126"/>
      <c r="AD224" s="127"/>
    </row>
    <row r="225" spans="2:30" x14ac:dyDescent="0.2">
      <c r="B225" s="214"/>
      <c r="C225" s="116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  <c r="Q225" s="117"/>
      <c r="R225" s="117"/>
      <c r="S225" s="117"/>
      <c r="T225" s="117"/>
      <c r="U225" s="117"/>
      <c r="V225" s="117"/>
      <c r="W225" s="117"/>
      <c r="X225" s="117"/>
      <c r="Y225" s="117"/>
      <c r="Z225" s="118"/>
      <c r="AA225" s="55">
        <f t="shared" si="5"/>
        <v>0</v>
      </c>
      <c r="AB225" s="125"/>
      <c r="AC225" s="126"/>
      <c r="AD225" s="127"/>
    </row>
    <row r="226" spans="2:30" x14ac:dyDescent="0.2">
      <c r="B226" s="214"/>
      <c r="C226" s="116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  <c r="Q226" s="117"/>
      <c r="R226" s="117"/>
      <c r="S226" s="117"/>
      <c r="T226" s="117"/>
      <c r="U226" s="117"/>
      <c r="V226" s="117"/>
      <c r="W226" s="117"/>
      <c r="X226" s="117"/>
      <c r="Y226" s="117"/>
      <c r="Z226" s="118"/>
      <c r="AA226" s="55">
        <f t="shared" si="5"/>
        <v>0</v>
      </c>
      <c r="AB226" s="125"/>
      <c r="AC226" s="126"/>
      <c r="AD226" s="127"/>
    </row>
    <row r="227" spans="2:30" x14ac:dyDescent="0.2">
      <c r="B227" s="214"/>
      <c r="C227" s="116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  <c r="Q227" s="117"/>
      <c r="R227" s="117"/>
      <c r="S227" s="117"/>
      <c r="T227" s="117"/>
      <c r="U227" s="117"/>
      <c r="V227" s="117"/>
      <c r="W227" s="117"/>
      <c r="X227" s="117"/>
      <c r="Y227" s="117"/>
      <c r="Z227" s="118"/>
      <c r="AA227" s="55">
        <f t="shared" si="5"/>
        <v>0</v>
      </c>
      <c r="AB227" s="125"/>
      <c r="AC227" s="126"/>
      <c r="AD227" s="127"/>
    </row>
    <row r="228" spans="2:30" x14ac:dyDescent="0.2">
      <c r="B228" s="214"/>
      <c r="C228" s="116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17"/>
      <c r="R228" s="117"/>
      <c r="S228" s="117"/>
      <c r="T228" s="117"/>
      <c r="U228" s="117"/>
      <c r="V228" s="117"/>
      <c r="W228" s="117"/>
      <c r="X228" s="117"/>
      <c r="Y228" s="117"/>
      <c r="Z228" s="118"/>
      <c r="AA228" s="55">
        <f t="shared" si="5"/>
        <v>0</v>
      </c>
      <c r="AB228" s="125"/>
      <c r="AC228" s="126"/>
      <c r="AD228" s="127"/>
    </row>
    <row r="229" spans="2:30" x14ac:dyDescent="0.2">
      <c r="B229" s="214"/>
      <c r="C229" s="116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  <c r="Q229" s="117"/>
      <c r="R229" s="117"/>
      <c r="S229" s="117"/>
      <c r="T229" s="117"/>
      <c r="U229" s="117"/>
      <c r="V229" s="117"/>
      <c r="W229" s="117"/>
      <c r="X229" s="117"/>
      <c r="Y229" s="117"/>
      <c r="Z229" s="118"/>
      <c r="AA229" s="55">
        <f t="shared" si="5"/>
        <v>0</v>
      </c>
      <c r="AB229" s="125"/>
      <c r="AC229" s="126"/>
      <c r="AD229" s="127"/>
    </row>
    <row r="230" spans="2:30" x14ac:dyDescent="0.2">
      <c r="B230" s="214"/>
      <c r="C230" s="116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  <c r="Q230" s="117"/>
      <c r="R230" s="117"/>
      <c r="S230" s="117"/>
      <c r="T230" s="117"/>
      <c r="U230" s="117"/>
      <c r="V230" s="117"/>
      <c r="W230" s="117"/>
      <c r="X230" s="117"/>
      <c r="Y230" s="117"/>
      <c r="Z230" s="118"/>
      <c r="AA230" s="55">
        <f t="shared" si="5"/>
        <v>0</v>
      </c>
      <c r="AB230" s="125"/>
      <c r="AC230" s="126"/>
      <c r="AD230" s="127"/>
    </row>
    <row r="231" spans="2:30" x14ac:dyDescent="0.2">
      <c r="B231" s="214"/>
      <c r="C231" s="116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  <c r="Q231" s="117"/>
      <c r="R231" s="117"/>
      <c r="S231" s="117"/>
      <c r="T231" s="117"/>
      <c r="U231" s="117"/>
      <c r="V231" s="117"/>
      <c r="W231" s="117"/>
      <c r="X231" s="117"/>
      <c r="Y231" s="117"/>
      <c r="Z231" s="118"/>
      <c r="AA231" s="55">
        <f t="shared" si="5"/>
        <v>0</v>
      </c>
      <c r="AB231" s="125"/>
      <c r="AC231" s="126"/>
      <c r="AD231" s="127"/>
    </row>
    <row r="232" spans="2:30" x14ac:dyDescent="0.2">
      <c r="B232" s="214"/>
      <c r="C232" s="116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  <c r="Q232" s="117"/>
      <c r="R232" s="117"/>
      <c r="S232" s="117"/>
      <c r="T232" s="117"/>
      <c r="U232" s="117"/>
      <c r="V232" s="117"/>
      <c r="W232" s="117"/>
      <c r="X232" s="117"/>
      <c r="Y232" s="117"/>
      <c r="Z232" s="118"/>
      <c r="AA232" s="55">
        <f t="shared" si="5"/>
        <v>0</v>
      </c>
      <c r="AB232" s="125"/>
      <c r="AC232" s="126"/>
      <c r="AD232" s="127"/>
    </row>
    <row r="233" spans="2:30" x14ac:dyDescent="0.2">
      <c r="B233" s="214"/>
      <c r="C233" s="116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  <c r="Q233" s="117"/>
      <c r="R233" s="117"/>
      <c r="S233" s="117"/>
      <c r="T233" s="117"/>
      <c r="U233" s="117"/>
      <c r="V233" s="117"/>
      <c r="W233" s="117"/>
      <c r="X233" s="117"/>
      <c r="Y233" s="117"/>
      <c r="Z233" s="118"/>
      <c r="AA233" s="55">
        <f t="shared" si="5"/>
        <v>0</v>
      </c>
      <c r="AB233" s="125"/>
      <c r="AC233" s="126"/>
      <c r="AD233" s="127"/>
    </row>
    <row r="234" spans="2:30" x14ac:dyDescent="0.2">
      <c r="B234" s="214"/>
      <c r="C234" s="116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/>
      <c r="R234" s="117"/>
      <c r="S234" s="117"/>
      <c r="T234" s="117"/>
      <c r="U234" s="117"/>
      <c r="V234" s="117"/>
      <c r="W234" s="117"/>
      <c r="X234" s="117"/>
      <c r="Y234" s="117"/>
      <c r="Z234" s="118"/>
      <c r="AA234" s="55">
        <f t="shared" si="5"/>
        <v>0</v>
      </c>
      <c r="AB234" s="125"/>
      <c r="AC234" s="126"/>
      <c r="AD234" s="127"/>
    </row>
    <row r="235" spans="2:30" x14ac:dyDescent="0.2">
      <c r="B235" s="214"/>
      <c r="C235" s="116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8"/>
      <c r="AA235" s="55">
        <f t="shared" si="5"/>
        <v>0</v>
      </c>
      <c r="AB235" s="125"/>
      <c r="AC235" s="126"/>
      <c r="AD235" s="127"/>
    </row>
    <row r="236" spans="2:30" x14ac:dyDescent="0.2">
      <c r="B236" s="214"/>
      <c r="C236" s="116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  <c r="Q236" s="117"/>
      <c r="R236" s="117"/>
      <c r="S236" s="117"/>
      <c r="T236" s="117"/>
      <c r="U236" s="117"/>
      <c r="V236" s="117"/>
      <c r="W236" s="117"/>
      <c r="X236" s="117"/>
      <c r="Y236" s="117"/>
      <c r="Z236" s="118"/>
      <c r="AA236" s="55">
        <f t="shared" si="5"/>
        <v>0</v>
      </c>
      <c r="AB236" s="125"/>
      <c r="AC236" s="126"/>
      <c r="AD236" s="127"/>
    </row>
    <row r="237" spans="2:30" x14ac:dyDescent="0.2">
      <c r="B237" s="214"/>
      <c r="C237" s="116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  <c r="Q237" s="117"/>
      <c r="R237" s="117"/>
      <c r="S237" s="117"/>
      <c r="T237" s="117"/>
      <c r="U237" s="117"/>
      <c r="V237" s="117"/>
      <c r="W237" s="117"/>
      <c r="X237" s="117"/>
      <c r="Y237" s="117"/>
      <c r="Z237" s="118"/>
      <c r="AA237" s="55">
        <f t="shared" si="5"/>
        <v>0</v>
      </c>
      <c r="AB237" s="125"/>
      <c r="AC237" s="126"/>
      <c r="AD237" s="127"/>
    </row>
    <row r="238" spans="2:30" x14ac:dyDescent="0.2">
      <c r="B238" s="214"/>
      <c r="C238" s="116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  <c r="Q238" s="117"/>
      <c r="R238" s="117"/>
      <c r="S238" s="117"/>
      <c r="T238" s="117"/>
      <c r="U238" s="117"/>
      <c r="V238" s="117"/>
      <c r="W238" s="117"/>
      <c r="X238" s="117"/>
      <c r="Y238" s="117"/>
      <c r="Z238" s="118"/>
      <c r="AA238" s="55">
        <f t="shared" si="5"/>
        <v>0</v>
      </c>
      <c r="AB238" s="125"/>
      <c r="AC238" s="126"/>
      <c r="AD238" s="127"/>
    </row>
    <row r="239" spans="2:30" x14ac:dyDescent="0.2">
      <c r="B239" s="214"/>
      <c r="C239" s="116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  <c r="Q239" s="117"/>
      <c r="R239" s="117"/>
      <c r="S239" s="117"/>
      <c r="T239" s="117"/>
      <c r="U239" s="117"/>
      <c r="V239" s="117"/>
      <c r="W239" s="117"/>
      <c r="X239" s="117"/>
      <c r="Y239" s="117"/>
      <c r="Z239" s="118"/>
      <c r="AA239" s="55">
        <f t="shared" si="5"/>
        <v>0</v>
      </c>
      <c r="AB239" s="125"/>
      <c r="AC239" s="126"/>
      <c r="AD239" s="127"/>
    </row>
    <row r="240" spans="2:30" x14ac:dyDescent="0.2">
      <c r="B240" s="214"/>
      <c r="C240" s="116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17"/>
      <c r="R240" s="117"/>
      <c r="S240" s="117"/>
      <c r="T240" s="117"/>
      <c r="U240" s="117"/>
      <c r="V240" s="117"/>
      <c r="W240" s="117"/>
      <c r="X240" s="117"/>
      <c r="Y240" s="117"/>
      <c r="Z240" s="118"/>
      <c r="AA240" s="55">
        <f t="shared" si="5"/>
        <v>0</v>
      </c>
      <c r="AB240" s="125"/>
      <c r="AC240" s="126"/>
      <c r="AD240" s="127"/>
    </row>
    <row r="241" spans="2:30" x14ac:dyDescent="0.2">
      <c r="B241" s="214"/>
      <c r="C241" s="116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  <c r="Q241" s="117"/>
      <c r="R241" s="117"/>
      <c r="S241" s="117"/>
      <c r="T241" s="117"/>
      <c r="U241" s="117"/>
      <c r="V241" s="117"/>
      <c r="W241" s="117"/>
      <c r="X241" s="117"/>
      <c r="Y241" s="117"/>
      <c r="Z241" s="118"/>
      <c r="AA241" s="55">
        <f t="shared" si="5"/>
        <v>0</v>
      </c>
      <c r="AB241" s="125"/>
      <c r="AC241" s="126"/>
      <c r="AD241" s="127"/>
    </row>
    <row r="242" spans="2:30" x14ac:dyDescent="0.2">
      <c r="B242" s="214"/>
      <c r="C242" s="116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  <c r="Q242" s="117"/>
      <c r="R242" s="117"/>
      <c r="S242" s="117"/>
      <c r="T242" s="117"/>
      <c r="U242" s="117"/>
      <c r="V242" s="117"/>
      <c r="W242" s="117"/>
      <c r="X242" s="117"/>
      <c r="Y242" s="117"/>
      <c r="Z242" s="118"/>
      <c r="AA242" s="55">
        <f t="shared" si="5"/>
        <v>0</v>
      </c>
      <c r="AB242" s="125"/>
      <c r="AC242" s="126"/>
      <c r="AD242" s="127"/>
    </row>
    <row r="243" spans="2:30" x14ac:dyDescent="0.2">
      <c r="B243" s="214"/>
      <c r="C243" s="116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  <c r="Q243" s="117"/>
      <c r="R243" s="117"/>
      <c r="S243" s="117"/>
      <c r="T243" s="117"/>
      <c r="U243" s="117"/>
      <c r="V243" s="117"/>
      <c r="W243" s="117"/>
      <c r="X243" s="117"/>
      <c r="Y243" s="117"/>
      <c r="Z243" s="118"/>
      <c r="AA243" s="55">
        <f t="shared" si="5"/>
        <v>0</v>
      </c>
      <c r="AB243" s="125"/>
      <c r="AC243" s="126"/>
      <c r="AD243" s="127"/>
    </row>
    <row r="244" spans="2:30" x14ac:dyDescent="0.2">
      <c r="B244" s="214"/>
      <c r="C244" s="116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  <c r="Q244" s="117"/>
      <c r="R244" s="117"/>
      <c r="S244" s="117"/>
      <c r="T244" s="117"/>
      <c r="U244" s="117"/>
      <c r="V244" s="117"/>
      <c r="W244" s="117"/>
      <c r="X244" s="117"/>
      <c r="Y244" s="117"/>
      <c r="Z244" s="118"/>
      <c r="AA244" s="55">
        <f t="shared" si="5"/>
        <v>0</v>
      </c>
      <c r="AB244" s="125"/>
      <c r="AC244" s="126"/>
      <c r="AD244" s="127"/>
    </row>
    <row r="245" spans="2:30" x14ac:dyDescent="0.2">
      <c r="B245" s="214"/>
      <c r="C245" s="116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  <c r="Q245" s="117"/>
      <c r="R245" s="117"/>
      <c r="S245" s="117"/>
      <c r="T245" s="117"/>
      <c r="U245" s="117"/>
      <c r="V245" s="117"/>
      <c r="W245" s="117"/>
      <c r="X245" s="117"/>
      <c r="Y245" s="117"/>
      <c r="Z245" s="118"/>
      <c r="AA245" s="55">
        <f t="shared" si="5"/>
        <v>0</v>
      </c>
      <c r="AB245" s="125"/>
      <c r="AC245" s="126"/>
      <c r="AD245" s="127"/>
    </row>
    <row r="246" spans="2:30" x14ac:dyDescent="0.2">
      <c r="B246" s="214"/>
      <c r="C246" s="116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  <c r="Q246" s="117"/>
      <c r="R246" s="117"/>
      <c r="S246" s="117"/>
      <c r="T246" s="117"/>
      <c r="U246" s="117"/>
      <c r="V246" s="117"/>
      <c r="W246" s="117"/>
      <c r="X246" s="117"/>
      <c r="Y246" s="117"/>
      <c r="Z246" s="118"/>
      <c r="AA246" s="55">
        <f t="shared" si="5"/>
        <v>0</v>
      </c>
      <c r="AB246" s="125"/>
      <c r="AC246" s="126"/>
      <c r="AD246" s="127"/>
    </row>
    <row r="247" spans="2:30" x14ac:dyDescent="0.2">
      <c r="B247" s="214"/>
      <c r="C247" s="116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  <c r="Q247" s="117"/>
      <c r="R247" s="117"/>
      <c r="S247" s="117"/>
      <c r="T247" s="117"/>
      <c r="U247" s="117"/>
      <c r="V247" s="117"/>
      <c r="W247" s="117"/>
      <c r="X247" s="117"/>
      <c r="Y247" s="117"/>
      <c r="Z247" s="118"/>
      <c r="AA247" s="55">
        <f t="shared" si="5"/>
        <v>0</v>
      </c>
      <c r="AB247" s="125"/>
      <c r="AC247" s="126"/>
      <c r="AD247" s="127"/>
    </row>
    <row r="248" spans="2:30" x14ac:dyDescent="0.2">
      <c r="B248" s="214"/>
      <c r="C248" s="116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  <c r="Q248" s="117"/>
      <c r="R248" s="117"/>
      <c r="S248" s="117"/>
      <c r="T248" s="117"/>
      <c r="U248" s="117"/>
      <c r="V248" s="117"/>
      <c r="W248" s="117"/>
      <c r="X248" s="117"/>
      <c r="Y248" s="117"/>
      <c r="Z248" s="118"/>
      <c r="AA248" s="55">
        <f t="shared" si="5"/>
        <v>0</v>
      </c>
      <c r="AB248" s="125"/>
      <c r="AC248" s="126"/>
      <c r="AD248" s="127"/>
    </row>
    <row r="249" spans="2:30" x14ac:dyDescent="0.2">
      <c r="B249" s="214"/>
      <c r="C249" s="116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8"/>
      <c r="AA249" s="55">
        <f t="shared" si="5"/>
        <v>0</v>
      </c>
      <c r="AB249" s="125"/>
      <c r="AC249" s="126"/>
      <c r="AD249" s="127"/>
    </row>
    <row r="250" spans="2:30" x14ac:dyDescent="0.2">
      <c r="B250" s="214"/>
      <c r="C250" s="116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  <c r="Q250" s="117"/>
      <c r="R250" s="117"/>
      <c r="S250" s="117"/>
      <c r="T250" s="117"/>
      <c r="U250" s="117"/>
      <c r="V250" s="117"/>
      <c r="W250" s="117"/>
      <c r="X250" s="117"/>
      <c r="Y250" s="117"/>
      <c r="Z250" s="118"/>
      <c r="AA250" s="55">
        <f t="shared" si="5"/>
        <v>0</v>
      </c>
      <c r="AB250" s="125"/>
      <c r="AC250" s="126"/>
      <c r="AD250" s="127"/>
    </row>
    <row r="251" spans="2:30" x14ac:dyDescent="0.2">
      <c r="B251" s="214"/>
      <c r="C251" s="116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  <c r="Q251" s="117"/>
      <c r="R251" s="117"/>
      <c r="S251" s="117"/>
      <c r="T251" s="117"/>
      <c r="U251" s="117"/>
      <c r="V251" s="117"/>
      <c r="W251" s="117"/>
      <c r="X251" s="117"/>
      <c r="Y251" s="117"/>
      <c r="Z251" s="118"/>
      <c r="AA251" s="55">
        <f t="shared" si="5"/>
        <v>0</v>
      </c>
      <c r="AB251" s="125"/>
      <c r="AC251" s="126"/>
      <c r="AD251" s="127"/>
    </row>
    <row r="252" spans="2:30" x14ac:dyDescent="0.2">
      <c r="B252" s="214"/>
      <c r="C252" s="116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  <c r="Q252" s="117"/>
      <c r="R252" s="117"/>
      <c r="S252" s="117"/>
      <c r="T252" s="117"/>
      <c r="U252" s="117"/>
      <c r="V252" s="117"/>
      <c r="W252" s="117"/>
      <c r="X252" s="117"/>
      <c r="Y252" s="117"/>
      <c r="Z252" s="118"/>
      <c r="AA252" s="55">
        <f t="shared" si="5"/>
        <v>0</v>
      </c>
      <c r="AB252" s="125"/>
      <c r="AC252" s="126"/>
      <c r="AD252" s="127"/>
    </row>
    <row r="253" spans="2:30" x14ac:dyDescent="0.2">
      <c r="B253" s="214"/>
      <c r="C253" s="116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  <c r="Q253" s="117"/>
      <c r="R253" s="117"/>
      <c r="S253" s="117"/>
      <c r="T253" s="117"/>
      <c r="U253" s="117"/>
      <c r="V253" s="117"/>
      <c r="W253" s="117"/>
      <c r="X253" s="117"/>
      <c r="Y253" s="117"/>
      <c r="Z253" s="118"/>
      <c r="AA253" s="55">
        <f t="shared" si="5"/>
        <v>0</v>
      </c>
      <c r="AB253" s="125"/>
      <c r="AC253" s="126"/>
      <c r="AD253" s="127"/>
    </row>
    <row r="254" spans="2:30" x14ac:dyDescent="0.2">
      <c r="B254" s="214"/>
      <c r="C254" s="116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  <c r="Z254" s="118"/>
      <c r="AA254" s="55">
        <f t="shared" si="5"/>
        <v>0</v>
      </c>
      <c r="AB254" s="125"/>
      <c r="AC254" s="126"/>
      <c r="AD254" s="127"/>
    </row>
    <row r="255" spans="2:30" x14ac:dyDescent="0.2">
      <c r="B255" s="214"/>
      <c r="C255" s="116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  <c r="Q255" s="117"/>
      <c r="R255" s="117"/>
      <c r="S255" s="117"/>
      <c r="T255" s="117"/>
      <c r="U255" s="117"/>
      <c r="V255" s="117"/>
      <c r="W255" s="117"/>
      <c r="X255" s="117"/>
      <c r="Y255" s="117"/>
      <c r="Z255" s="118"/>
      <c r="AA255" s="55">
        <f t="shared" si="5"/>
        <v>0</v>
      </c>
      <c r="AB255" s="125"/>
      <c r="AC255" s="126"/>
      <c r="AD255" s="127"/>
    </row>
    <row r="256" spans="2:30" x14ac:dyDescent="0.2">
      <c r="B256" s="214"/>
      <c r="C256" s="116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  <c r="Q256" s="117"/>
      <c r="R256" s="117"/>
      <c r="S256" s="117"/>
      <c r="T256" s="117"/>
      <c r="U256" s="117"/>
      <c r="V256" s="117"/>
      <c r="W256" s="117"/>
      <c r="X256" s="117"/>
      <c r="Y256" s="117"/>
      <c r="Z256" s="118"/>
      <c r="AA256" s="55">
        <f t="shared" si="5"/>
        <v>0</v>
      </c>
      <c r="AB256" s="125"/>
      <c r="AC256" s="126"/>
      <c r="AD256" s="127"/>
    </row>
    <row r="257" spans="2:30" x14ac:dyDescent="0.2">
      <c r="B257" s="214"/>
      <c r="C257" s="116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  <c r="Q257" s="117"/>
      <c r="R257" s="117"/>
      <c r="S257" s="117"/>
      <c r="T257" s="117"/>
      <c r="U257" s="117"/>
      <c r="V257" s="117"/>
      <c r="W257" s="117"/>
      <c r="X257" s="117"/>
      <c r="Y257" s="117"/>
      <c r="Z257" s="118"/>
      <c r="AA257" s="55">
        <f t="shared" si="5"/>
        <v>0</v>
      </c>
      <c r="AB257" s="125"/>
      <c r="AC257" s="126"/>
      <c r="AD257" s="127"/>
    </row>
    <row r="258" spans="2:30" x14ac:dyDescent="0.2">
      <c r="B258" s="214"/>
      <c r="C258" s="116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  <c r="Q258" s="117"/>
      <c r="R258" s="117"/>
      <c r="S258" s="117"/>
      <c r="T258" s="117"/>
      <c r="U258" s="117"/>
      <c r="V258" s="117"/>
      <c r="W258" s="117"/>
      <c r="X258" s="117"/>
      <c r="Y258" s="117"/>
      <c r="Z258" s="118"/>
      <c r="AA258" s="55">
        <f t="shared" si="5"/>
        <v>0</v>
      </c>
      <c r="AB258" s="125"/>
      <c r="AC258" s="126"/>
      <c r="AD258" s="127"/>
    </row>
    <row r="259" spans="2:30" x14ac:dyDescent="0.2">
      <c r="B259" s="214"/>
      <c r="C259" s="116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  <c r="Q259" s="117"/>
      <c r="R259" s="117"/>
      <c r="S259" s="117"/>
      <c r="T259" s="117"/>
      <c r="U259" s="117"/>
      <c r="V259" s="117"/>
      <c r="W259" s="117"/>
      <c r="X259" s="117"/>
      <c r="Y259" s="117"/>
      <c r="Z259" s="118"/>
      <c r="AA259" s="55">
        <f t="shared" si="5"/>
        <v>0</v>
      </c>
      <c r="AB259" s="125"/>
      <c r="AC259" s="126"/>
      <c r="AD259" s="127"/>
    </row>
    <row r="260" spans="2:30" x14ac:dyDescent="0.2">
      <c r="B260" s="214"/>
      <c r="C260" s="116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  <c r="Q260" s="117"/>
      <c r="R260" s="117"/>
      <c r="S260" s="117"/>
      <c r="T260" s="117"/>
      <c r="U260" s="117"/>
      <c r="V260" s="117"/>
      <c r="W260" s="117"/>
      <c r="X260" s="117"/>
      <c r="Y260" s="117"/>
      <c r="Z260" s="118"/>
      <c r="AA260" s="55">
        <f t="shared" si="5"/>
        <v>0</v>
      </c>
      <c r="AB260" s="125"/>
      <c r="AC260" s="126"/>
      <c r="AD260" s="127"/>
    </row>
    <row r="261" spans="2:30" x14ac:dyDescent="0.2">
      <c r="B261" s="214"/>
      <c r="C261" s="116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  <c r="Q261" s="117"/>
      <c r="R261" s="117"/>
      <c r="S261" s="117"/>
      <c r="T261" s="117"/>
      <c r="U261" s="117"/>
      <c r="V261" s="117"/>
      <c r="W261" s="117"/>
      <c r="X261" s="117"/>
      <c r="Y261" s="117"/>
      <c r="Z261" s="118"/>
      <c r="AA261" s="55">
        <f t="shared" si="5"/>
        <v>0</v>
      </c>
      <c r="AB261" s="125"/>
      <c r="AC261" s="126"/>
      <c r="AD261" s="127"/>
    </row>
    <row r="262" spans="2:30" x14ac:dyDescent="0.2">
      <c r="B262" s="214"/>
      <c r="C262" s="116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  <c r="Q262" s="117"/>
      <c r="R262" s="117"/>
      <c r="S262" s="117"/>
      <c r="T262" s="117"/>
      <c r="U262" s="117"/>
      <c r="V262" s="117"/>
      <c r="W262" s="117"/>
      <c r="X262" s="117"/>
      <c r="Y262" s="117"/>
      <c r="Z262" s="118"/>
      <c r="AA262" s="55">
        <f t="shared" si="5"/>
        <v>0</v>
      </c>
      <c r="AB262" s="125"/>
      <c r="AC262" s="126"/>
      <c r="AD262" s="127"/>
    </row>
    <row r="263" spans="2:30" x14ac:dyDescent="0.2">
      <c r="B263" s="214"/>
      <c r="C263" s="116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17"/>
      <c r="R263" s="117"/>
      <c r="S263" s="117"/>
      <c r="T263" s="117"/>
      <c r="U263" s="117"/>
      <c r="V263" s="117"/>
      <c r="W263" s="117"/>
      <c r="X263" s="117"/>
      <c r="Y263" s="117"/>
      <c r="Z263" s="118"/>
      <c r="AA263" s="55">
        <f t="shared" si="5"/>
        <v>0</v>
      </c>
      <c r="AB263" s="125"/>
      <c r="AC263" s="126"/>
      <c r="AD263" s="127"/>
    </row>
    <row r="264" spans="2:30" x14ac:dyDescent="0.2">
      <c r="B264" s="214"/>
      <c r="C264" s="116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  <c r="Q264" s="117"/>
      <c r="R264" s="117"/>
      <c r="S264" s="117"/>
      <c r="T264" s="117"/>
      <c r="U264" s="117"/>
      <c r="V264" s="117"/>
      <c r="W264" s="117"/>
      <c r="X264" s="117"/>
      <c r="Y264" s="117"/>
      <c r="Z264" s="118"/>
      <c r="AA264" s="55">
        <f t="shared" si="5"/>
        <v>0</v>
      </c>
      <c r="AB264" s="125"/>
      <c r="AC264" s="126"/>
      <c r="AD264" s="127"/>
    </row>
    <row r="265" spans="2:30" x14ac:dyDescent="0.2">
      <c r="B265" s="214"/>
      <c r="C265" s="116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  <c r="Q265" s="117"/>
      <c r="R265" s="117"/>
      <c r="S265" s="117"/>
      <c r="T265" s="117"/>
      <c r="U265" s="117"/>
      <c r="V265" s="117"/>
      <c r="W265" s="117"/>
      <c r="X265" s="117"/>
      <c r="Y265" s="117"/>
      <c r="Z265" s="118"/>
      <c r="AA265" s="55">
        <f t="shared" si="5"/>
        <v>0</v>
      </c>
      <c r="AB265" s="125"/>
      <c r="AC265" s="126"/>
      <c r="AD265" s="127"/>
    </row>
    <row r="266" spans="2:30" x14ac:dyDescent="0.2">
      <c r="B266" s="214"/>
      <c r="C266" s="116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  <c r="Q266" s="117"/>
      <c r="R266" s="117"/>
      <c r="S266" s="117"/>
      <c r="T266" s="117"/>
      <c r="U266" s="117"/>
      <c r="V266" s="117"/>
      <c r="W266" s="117"/>
      <c r="X266" s="117"/>
      <c r="Y266" s="117"/>
      <c r="Z266" s="118"/>
      <c r="AA266" s="55">
        <f t="shared" si="5"/>
        <v>0</v>
      </c>
      <c r="AB266" s="125"/>
      <c r="AC266" s="126"/>
      <c r="AD266" s="127"/>
    </row>
    <row r="267" spans="2:30" x14ac:dyDescent="0.2">
      <c r="B267" s="214"/>
      <c r="C267" s="116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  <c r="Q267" s="117"/>
      <c r="R267" s="117"/>
      <c r="S267" s="117"/>
      <c r="T267" s="117"/>
      <c r="U267" s="117"/>
      <c r="V267" s="117"/>
      <c r="W267" s="117"/>
      <c r="X267" s="117"/>
      <c r="Y267" s="117"/>
      <c r="Z267" s="118"/>
      <c r="AA267" s="55">
        <f t="shared" si="5"/>
        <v>0</v>
      </c>
      <c r="AB267" s="125"/>
      <c r="AC267" s="126"/>
      <c r="AD267" s="127"/>
    </row>
    <row r="268" spans="2:30" x14ac:dyDescent="0.2">
      <c r="B268" s="214"/>
      <c r="C268" s="116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17"/>
      <c r="R268" s="117"/>
      <c r="S268" s="117"/>
      <c r="T268" s="117"/>
      <c r="U268" s="117"/>
      <c r="V268" s="117"/>
      <c r="W268" s="117"/>
      <c r="X268" s="117"/>
      <c r="Y268" s="117"/>
      <c r="Z268" s="118"/>
      <c r="AA268" s="55">
        <f t="shared" si="5"/>
        <v>0</v>
      </c>
      <c r="AB268" s="125"/>
      <c r="AC268" s="126"/>
      <c r="AD268" s="127"/>
    </row>
    <row r="269" spans="2:30" x14ac:dyDescent="0.2">
      <c r="B269" s="214"/>
      <c r="C269" s="116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17"/>
      <c r="R269" s="117"/>
      <c r="S269" s="117"/>
      <c r="T269" s="117"/>
      <c r="U269" s="117"/>
      <c r="V269" s="117"/>
      <c r="W269" s="117"/>
      <c r="X269" s="117"/>
      <c r="Y269" s="117"/>
      <c r="Z269" s="118"/>
      <c r="AA269" s="55">
        <f t="shared" si="5"/>
        <v>0</v>
      </c>
      <c r="AB269" s="125"/>
      <c r="AC269" s="126"/>
      <c r="AD269" s="127"/>
    </row>
    <row r="270" spans="2:30" x14ac:dyDescent="0.2">
      <c r="B270" s="214"/>
      <c r="C270" s="116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  <c r="Q270" s="117"/>
      <c r="R270" s="117"/>
      <c r="S270" s="117"/>
      <c r="T270" s="117"/>
      <c r="U270" s="117"/>
      <c r="V270" s="117"/>
      <c r="W270" s="117"/>
      <c r="X270" s="117"/>
      <c r="Y270" s="117"/>
      <c r="Z270" s="118"/>
      <c r="AA270" s="55">
        <f t="shared" si="5"/>
        <v>0</v>
      </c>
      <c r="AB270" s="125"/>
      <c r="AC270" s="126"/>
      <c r="AD270" s="127"/>
    </row>
    <row r="271" spans="2:30" x14ac:dyDescent="0.2">
      <c r="B271" s="214"/>
      <c r="C271" s="116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  <c r="Q271" s="117"/>
      <c r="R271" s="117"/>
      <c r="S271" s="117"/>
      <c r="T271" s="117"/>
      <c r="U271" s="117"/>
      <c r="V271" s="117"/>
      <c r="W271" s="117"/>
      <c r="X271" s="117"/>
      <c r="Y271" s="117"/>
      <c r="Z271" s="118"/>
      <c r="AA271" s="55">
        <f t="shared" si="5"/>
        <v>0</v>
      </c>
      <c r="AB271" s="125"/>
      <c r="AC271" s="126"/>
      <c r="AD271" s="127"/>
    </row>
    <row r="272" spans="2:30" x14ac:dyDescent="0.2">
      <c r="B272" s="214"/>
      <c r="C272" s="116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17"/>
      <c r="R272" s="117"/>
      <c r="S272" s="117"/>
      <c r="T272" s="117"/>
      <c r="U272" s="117"/>
      <c r="V272" s="117"/>
      <c r="W272" s="117"/>
      <c r="X272" s="117"/>
      <c r="Y272" s="117"/>
      <c r="Z272" s="118"/>
      <c r="AA272" s="55">
        <f t="shared" si="5"/>
        <v>0</v>
      </c>
      <c r="AB272" s="125"/>
      <c r="AC272" s="126"/>
      <c r="AD272" s="127"/>
    </row>
    <row r="273" spans="2:30" x14ac:dyDescent="0.2">
      <c r="B273" s="214"/>
      <c r="C273" s="116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  <c r="Q273" s="117"/>
      <c r="R273" s="117"/>
      <c r="S273" s="117"/>
      <c r="T273" s="117"/>
      <c r="U273" s="117"/>
      <c r="V273" s="117"/>
      <c r="W273" s="117"/>
      <c r="X273" s="117"/>
      <c r="Y273" s="117"/>
      <c r="Z273" s="118"/>
      <c r="AA273" s="55">
        <f t="shared" si="5"/>
        <v>0</v>
      </c>
      <c r="AB273" s="125"/>
      <c r="AC273" s="126"/>
      <c r="AD273" s="127"/>
    </row>
    <row r="274" spans="2:30" x14ac:dyDescent="0.2">
      <c r="B274" s="214"/>
      <c r="C274" s="116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17"/>
      <c r="R274" s="117"/>
      <c r="S274" s="117"/>
      <c r="T274" s="117"/>
      <c r="U274" s="117"/>
      <c r="V274" s="117"/>
      <c r="W274" s="117"/>
      <c r="X274" s="117"/>
      <c r="Y274" s="117"/>
      <c r="Z274" s="118"/>
      <c r="AA274" s="55">
        <f t="shared" si="5"/>
        <v>0</v>
      </c>
      <c r="AB274" s="125"/>
      <c r="AC274" s="126"/>
      <c r="AD274" s="127"/>
    </row>
    <row r="275" spans="2:30" x14ac:dyDescent="0.2">
      <c r="B275" s="214"/>
      <c r="C275" s="116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  <c r="Q275" s="117"/>
      <c r="R275" s="117"/>
      <c r="S275" s="117"/>
      <c r="T275" s="117"/>
      <c r="U275" s="117"/>
      <c r="V275" s="117"/>
      <c r="W275" s="117"/>
      <c r="X275" s="117"/>
      <c r="Y275" s="117"/>
      <c r="Z275" s="118"/>
      <c r="AA275" s="55">
        <f t="shared" si="5"/>
        <v>0</v>
      </c>
      <c r="AB275" s="125"/>
      <c r="AC275" s="126"/>
      <c r="AD275" s="127"/>
    </row>
    <row r="276" spans="2:30" x14ac:dyDescent="0.2">
      <c r="B276" s="214"/>
      <c r="C276" s="116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17"/>
      <c r="R276" s="117"/>
      <c r="S276" s="117"/>
      <c r="T276" s="117"/>
      <c r="U276" s="117"/>
      <c r="V276" s="117"/>
      <c r="W276" s="117"/>
      <c r="X276" s="117"/>
      <c r="Y276" s="117"/>
      <c r="Z276" s="118"/>
      <c r="AA276" s="55">
        <f t="shared" si="5"/>
        <v>0</v>
      </c>
      <c r="AB276" s="125"/>
      <c r="AC276" s="126"/>
      <c r="AD276" s="127"/>
    </row>
    <row r="277" spans="2:30" x14ac:dyDescent="0.2">
      <c r="B277" s="214"/>
      <c r="C277" s="116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17"/>
      <c r="Z277" s="118"/>
      <c r="AA277" s="55">
        <f t="shared" si="5"/>
        <v>0</v>
      </c>
      <c r="AB277" s="125"/>
      <c r="AC277" s="126"/>
      <c r="AD277" s="127"/>
    </row>
    <row r="278" spans="2:30" x14ac:dyDescent="0.2">
      <c r="B278" s="214"/>
      <c r="C278" s="116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17"/>
      <c r="R278" s="117"/>
      <c r="S278" s="117"/>
      <c r="T278" s="117"/>
      <c r="U278" s="117"/>
      <c r="V278" s="117"/>
      <c r="W278" s="117"/>
      <c r="X278" s="117"/>
      <c r="Y278" s="117"/>
      <c r="Z278" s="118"/>
      <c r="AA278" s="55">
        <f t="shared" si="5"/>
        <v>0</v>
      </c>
      <c r="AB278" s="125"/>
      <c r="AC278" s="126"/>
      <c r="AD278" s="127"/>
    </row>
    <row r="279" spans="2:30" x14ac:dyDescent="0.2">
      <c r="B279" s="214"/>
      <c r="C279" s="116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  <c r="Q279" s="117"/>
      <c r="R279" s="117"/>
      <c r="S279" s="117"/>
      <c r="T279" s="117"/>
      <c r="U279" s="117"/>
      <c r="V279" s="117"/>
      <c r="W279" s="117"/>
      <c r="X279" s="117"/>
      <c r="Y279" s="117"/>
      <c r="Z279" s="118"/>
      <c r="AA279" s="55">
        <f t="shared" ref="AA279:AA342" si="6">SUM(C279:Z279)</f>
        <v>0</v>
      </c>
      <c r="AB279" s="125"/>
      <c r="AC279" s="126"/>
      <c r="AD279" s="127"/>
    </row>
    <row r="280" spans="2:30" x14ac:dyDescent="0.2">
      <c r="B280" s="214"/>
      <c r="C280" s="116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/>
      <c r="R280" s="117"/>
      <c r="S280" s="117"/>
      <c r="T280" s="117"/>
      <c r="U280" s="117"/>
      <c r="V280" s="117"/>
      <c r="W280" s="117"/>
      <c r="X280" s="117"/>
      <c r="Y280" s="117"/>
      <c r="Z280" s="118"/>
      <c r="AA280" s="55">
        <f t="shared" si="6"/>
        <v>0</v>
      </c>
      <c r="AB280" s="125"/>
      <c r="AC280" s="126"/>
      <c r="AD280" s="127"/>
    </row>
    <row r="281" spans="2:30" x14ac:dyDescent="0.2">
      <c r="B281" s="214"/>
      <c r="C281" s="116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  <c r="Q281" s="117"/>
      <c r="R281" s="117"/>
      <c r="S281" s="117"/>
      <c r="T281" s="117"/>
      <c r="U281" s="117"/>
      <c r="V281" s="117"/>
      <c r="W281" s="117"/>
      <c r="X281" s="117"/>
      <c r="Y281" s="117"/>
      <c r="Z281" s="118"/>
      <c r="AA281" s="55">
        <f t="shared" si="6"/>
        <v>0</v>
      </c>
      <c r="AB281" s="125"/>
      <c r="AC281" s="126"/>
      <c r="AD281" s="127"/>
    </row>
    <row r="282" spans="2:30" x14ac:dyDescent="0.2">
      <c r="B282" s="214"/>
      <c r="C282" s="116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  <c r="Q282" s="117"/>
      <c r="R282" s="117"/>
      <c r="S282" s="117"/>
      <c r="T282" s="117"/>
      <c r="U282" s="117"/>
      <c r="V282" s="117"/>
      <c r="W282" s="117"/>
      <c r="X282" s="117"/>
      <c r="Y282" s="117"/>
      <c r="Z282" s="118"/>
      <c r="AA282" s="55">
        <f t="shared" si="6"/>
        <v>0</v>
      </c>
      <c r="AB282" s="125"/>
      <c r="AC282" s="126"/>
      <c r="AD282" s="127"/>
    </row>
    <row r="283" spans="2:30" x14ac:dyDescent="0.2">
      <c r="B283" s="214"/>
      <c r="C283" s="116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  <c r="Q283" s="117"/>
      <c r="R283" s="117"/>
      <c r="S283" s="117"/>
      <c r="T283" s="117"/>
      <c r="U283" s="117"/>
      <c r="V283" s="117"/>
      <c r="W283" s="117"/>
      <c r="X283" s="117"/>
      <c r="Y283" s="117"/>
      <c r="Z283" s="118"/>
      <c r="AA283" s="55">
        <f t="shared" si="6"/>
        <v>0</v>
      </c>
      <c r="AB283" s="125"/>
      <c r="AC283" s="126"/>
      <c r="AD283" s="127"/>
    </row>
    <row r="284" spans="2:30" x14ac:dyDescent="0.2">
      <c r="B284" s="214"/>
      <c r="C284" s="116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17"/>
      <c r="R284" s="117"/>
      <c r="S284" s="117"/>
      <c r="T284" s="117"/>
      <c r="U284" s="117"/>
      <c r="V284" s="117"/>
      <c r="W284" s="117"/>
      <c r="X284" s="117"/>
      <c r="Y284" s="117"/>
      <c r="Z284" s="118"/>
      <c r="AA284" s="55">
        <f t="shared" si="6"/>
        <v>0</v>
      </c>
      <c r="AB284" s="125"/>
      <c r="AC284" s="126"/>
      <c r="AD284" s="127"/>
    </row>
    <row r="285" spans="2:30" x14ac:dyDescent="0.2">
      <c r="B285" s="214"/>
      <c r="C285" s="116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  <c r="Q285" s="117"/>
      <c r="R285" s="117"/>
      <c r="S285" s="117"/>
      <c r="T285" s="117"/>
      <c r="U285" s="117"/>
      <c r="V285" s="117"/>
      <c r="W285" s="117"/>
      <c r="X285" s="117"/>
      <c r="Y285" s="117"/>
      <c r="Z285" s="118"/>
      <c r="AA285" s="55">
        <f t="shared" si="6"/>
        <v>0</v>
      </c>
      <c r="AB285" s="125"/>
      <c r="AC285" s="126"/>
      <c r="AD285" s="127"/>
    </row>
    <row r="286" spans="2:30" x14ac:dyDescent="0.2">
      <c r="B286" s="214"/>
      <c r="C286" s="116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  <c r="Q286" s="117"/>
      <c r="R286" s="117"/>
      <c r="S286" s="117"/>
      <c r="T286" s="117"/>
      <c r="U286" s="117"/>
      <c r="V286" s="117"/>
      <c r="W286" s="117"/>
      <c r="X286" s="117"/>
      <c r="Y286" s="117"/>
      <c r="Z286" s="118"/>
      <c r="AA286" s="55">
        <f t="shared" si="6"/>
        <v>0</v>
      </c>
      <c r="AB286" s="125"/>
      <c r="AC286" s="126"/>
      <c r="AD286" s="127"/>
    </row>
    <row r="287" spans="2:30" x14ac:dyDescent="0.2">
      <c r="B287" s="214"/>
      <c r="C287" s="116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  <c r="Q287" s="117"/>
      <c r="R287" s="117"/>
      <c r="S287" s="117"/>
      <c r="T287" s="117"/>
      <c r="U287" s="117"/>
      <c r="V287" s="117"/>
      <c r="W287" s="117"/>
      <c r="X287" s="117"/>
      <c r="Y287" s="117"/>
      <c r="Z287" s="118"/>
      <c r="AA287" s="55">
        <f t="shared" si="6"/>
        <v>0</v>
      </c>
      <c r="AB287" s="125"/>
      <c r="AC287" s="126"/>
      <c r="AD287" s="127"/>
    </row>
    <row r="288" spans="2:30" x14ac:dyDescent="0.2">
      <c r="B288" s="214"/>
      <c r="C288" s="116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  <c r="Q288" s="117"/>
      <c r="R288" s="117"/>
      <c r="S288" s="117"/>
      <c r="T288" s="117"/>
      <c r="U288" s="117"/>
      <c r="V288" s="117"/>
      <c r="W288" s="117"/>
      <c r="X288" s="117"/>
      <c r="Y288" s="117"/>
      <c r="Z288" s="118"/>
      <c r="AA288" s="55">
        <f t="shared" si="6"/>
        <v>0</v>
      </c>
      <c r="AB288" s="125"/>
      <c r="AC288" s="126"/>
      <c r="AD288" s="127"/>
    </row>
    <row r="289" spans="2:30" x14ac:dyDescent="0.2">
      <c r="B289" s="214"/>
      <c r="C289" s="116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  <c r="Q289" s="117"/>
      <c r="R289" s="117"/>
      <c r="S289" s="117"/>
      <c r="T289" s="117"/>
      <c r="U289" s="117"/>
      <c r="V289" s="117"/>
      <c r="W289" s="117"/>
      <c r="X289" s="117"/>
      <c r="Y289" s="117"/>
      <c r="Z289" s="118"/>
      <c r="AA289" s="55">
        <f t="shared" si="6"/>
        <v>0</v>
      </c>
      <c r="AB289" s="125"/>
      <c r="AC289" s="126"/>
      <c r="AD289" s="127"/>
    </row>
    <row r="290" spans="2:30" x14ac:dyDescent="0.2">
      <c r="B290" s="214"/>
      <c r="C290" s="116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7"/>
      <c r="S290" s="117"/>
      <c r="T290" s="117"/>
      <c r="U290" s="117"/>
      <c r="V290" s="117"/>
      <c r="W290" s="117"/>
      <c r="X290" s="117"/>
      <c r="Y290" s="117"/>
      <c r="Z290" s="118"/>
      <c r="AA290" s="55">
        <f t="shared" si="6"/>
        <v>0</v>
      </c>
      <c r="AB290" s="125"/>
      <c r="AC290" s="126"/>
      <c r="AD290" s="127"/>
    </row>
    <row r="291" spans="2:30" x14ac:dyDescent="0.2">
      <c r="B291" s="214"/>
      <c r="C291" s="116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8"/>
      <c r="AA291" s="55">
        <f t="shared" si="6"/>
        <v>0</v>
      </c>
      <c r="AB291" s="125"/>
      <c r="AC291" s="126"/>
      <c r="AD291" s="127"/>
    </row>
    <row r="292" spans="2:30" x14ac:dyDescent="0.2">
      <c r="B292" s="214"/>
      <c r="C292" s="116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  <c r="Q292" s="117"/>
      <c r="R292" s="117"/>
      <c r="S292" s="117"/>
      <c r="T292" s="117"/>
      <c r="U292" s="117"/>
      <c r="V292" s="117"/>
      <c r="W292" s="117"/>
      <c r="X292" s="117"/>
      <c r="Y292" s="117"/>
      <c r="Z292" s="118"/>
      <c r="AA292" s="55">
        <f t="shared" si="6"/>
        <v>0</v>
      </c>
      <c r="AB292" s="125"/>
      <c r="AC292" s="126"/>
      <c r="AD292" s="127"/>
    </row>
    <row r="293" spans="2:30" x14ac:dyDescent="0.2">
      <c r="B293" s="214"/>
      <c r="C293" s="116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  <c r="Q293" s="117"/>
      <c r="R293" s="117"/>
      <c r="S293" s="117"/>
      <c r="T293" s="117"/>
      <c r="U293" s="117"/>
      <c r="V293" s="117"/>
      <c r="W293" s="117"/>
      <c r="X293" s="117"/>
      <c r="Y293" s="117"/>
      <c r="Z293" s="118"/>
      <c r="AA293" s="55">
        <f t="shared" si="6"/>
        <v>0</v>
      </c>
      <c r="AB293" s="125"/>
      <c r="AC293" s="126"/>
      <c r="AD293" s="127"/>
    </row>
    <row r="294" spans="2:30" x14ac:dyDescent="0.2">
      <c r="B294" s="214"/>
      <c r="C294" s="116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  <c r="Q294" s="117"/>
      <c r="R294" s="117"/>
      <c r="S294" s="117"/>
      <c r="T294" s="117"/>
      <c r="U294" s="117"/>
      <c r="V294" s="117"/>
      <c r="W294" s="117"/>
      <c r="X294" s="117"/>
      <c r="Y294" s="117"/>
      <c r="Z294" s="118"/>
      <c r="AA294" s="55">
        <f t="shared" si="6"/>
        <v>0</v>
      </c>
      <c r="AB294" s="125"/>
      <c r="AC294" s="126"/>
      <c r="AD294" s="127"/>
    </row>
    <row r="295" spans="2:30" x14ac:dyDescent="0.2">
      <c r="B295" s="214"/>
      <c r="C295" s="116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  <c r="Q295" s="117"/>
      <c r="R295" s="117"/>
      <c r="S295" s="117"/>
      <c r="T295" s="117"/>
      <c r="U295" s="117"/>
      <c r="V295" s="117"/>
      <c r="W295" s="117"/>
      <c r="X295" s="117"/>
      <c r="Y295" s="117"/>
      <c r="Z295" s="118"/>
      <c r="AA295" s="55">
        <f t="shared" si="6"/>
        <v>0</v>
      </c>
      <c r="AB295" s="125"/>
      <c r="AC295" s="126"/>
      <c r="AD295" s="127"/>
    </row>
    <row r="296" spans="2:30" x14ac:dyDescent="0.2">
      <c r="B296" s="214"/>
      <c r="C296" s="116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  <c r="Q296" s="117"/>
      <c r="R296" s="117"/>
      <c r="S296" s="117"/>
      <c r="T296" s="117"/>
      <c r="U296" s="117"/>
      <c r="V296" s="117"/>
      <c r="W296" s="117"/>
      <c r="X296" s="117"/>
      <c r="Y296" s="117"/>
      <c r="Z296" s="118"/>
      <c r="AA296" s="55">
        <f t="shared" si="6"/>
        <v>0</v>
      </c>
      <c r="AB296" s="125"/>
      <c r="AC296" s="126"/>
      <c r="AD296" s="127"/>
    </row>
    <row r="297" spans="2:30" x14ac:dyDescent="0.2">
      <c r="B297" s="214"/>
      <c r="C297" s="116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  <c r="Q297" s="117"/>
      <c r="R297" s="117"/>
      <c r="S297" s="117"/>
      <c r="T297" s="117"/>
      <c r="U297" s="117"/>
      <c r="V297" s="117"/>
      <c r="W297" s="117"/>
      <c r="X297" s="117"/>
      <c r="Y297" s="117"/>
      <c r="Z297" s="118"/>
      <c r="AA297" s="55">
        <f t="shared" si="6"/>
        <v>0</v>
      </c>
      <c r="AB297" s="125"/>
      <c r="AC297" s="126"/>
      <c r="AD297" s="127"/>
    </row>
    <row r="298" spans="2:30" x14ac:dyDescent="0.2">
      <c r="B298" s="214"/>
      <c r="C298" s="116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  <c r="Q298" s="117"/>
      <c r="R298" s="117"/>
      <c r="S298" s="117"/>
      <c r="T298" s="117"/>
      <c r="U298" s="117"/>
      <c r="V298" s="117"/>
      <c r="W298" s="117"/>
      <c r="X298" s="117"/>
      <c r="Y298" s="117"/>
      <c r="Z298" s="118"/>
      <c r="AA298" s="55">
        <f t="shared" si="6"/>
        <v>0</v>
      </c>
      <c r="AB298" s="125"/>
      <c r="AC298" s="126"/>
      <c r="AD298" s="127"/>
    </row>
    <row r="299" spans="2:30" x14ac:dyDescent="0.2">
      <c r="B299" s="214"/>
      <c r="C299" s="116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  <c r="Q299" s="117"/>
      <c r="R299" s="117"/>
      <c r="S299" s="117"/>
      <c r="T299" s="117"/>
      <c r="U299" s="117"/>
      <c r="V299" s="117"/>
      <c r="W299" s="117"/>
      <c r="X299" s="117"/>
      <c r="Y299" s="117"/>
      <c r="Z299" s="118"/>
      <c r="AA299" s="55">
        <f t="shared" si="6"/>
        <v>0</v>
      </c>
      <c r="AB299" s="125"/>
      <c r="AC299" s="126"/>
      <c r="AD299" s="127"/>
    </row>
    <row r="300" spans="2:30" x14ac:dyDescent="0.2">
      <c r="B300" s="214"/>
      <c r="C300" s="116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  <c r="Q300" s="117"/>
      <c r="R300" s="117"/>
      <c r="S300" s="117"/>
      <c r="T300" s="117"/>
      <c r="U300" s="117"/>
      <c r="V300" s="117"/>
      <c r="W300" s="117"/>
      <c r="X300" s="117"/>
      <c r="Y300" s="117"/>
      <c r="Z300" s="118"/>
      <c r="AA300" s="55">
        <f t="shared" si="6"/>
        <v>0</v>
      </c>
      <c r="AB300" s="125"/>
      <c r="AC300" s="126"/>
      <c r="AD300" s="127"/>
    </row>
    <row r="301" spans="2:30" x14ac:dyDescent="0.2">
      <c r="B301" s="214"/>
      <c r="C301" s="116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  <c r="Q301" s="117"/>
      <c r="R301" s="117"/>
      <c r="S301" s="117"/>
      <c r="T301" s="117"/>
      <c r="U301" s="117"/>
      <c r="V301" s="117"/>
      <c r="W301" s="117"/>
      <c r="X301" s="117"/>
      <c r="Y301" s="117"/>
      <c r="Z301" s="118"/>
      <c r="AA301" s="55">
        <f t="shared" si="6"/>
        <v>0</v>
      </c>
      <c r="AB301" s="125"/>
      <c r="AC301" s="126"/>
      <c r="AD301" s="127"/>
    </row>
    <row r="302" spans="2:30" x14ac:dyDescent="0.2">
      <c r="B302" s="214"/>
      <c r="C302" s="116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  <c r="Q302" s="117"/>
      <c r="R302" s="117"/>
      <c r="S302" s="117"/>
      <c r="T302" s="117"/>
      <c r="U302" s="117"/>
      <c r="V302" s="117"/>
      <c r="W302" s="117"/>
      <c r="X302" s="117"/>
      <c r="Y302" s="117"/>
      <c r="Z302" s="118"/>
      <c r="AA302" s="55">
        <f t="shared" si="6"/>
        <v>0</v>
      </c>
      <c r="AB302" s="125"/>
      <c r="AC302" s="126"/>
      <c r="AD302" s="127"/>
    </row>
    <row r="303" spans="2:30" x14ac:dyDescent="0.2">
      <c r="B303" s="214"/>
      <c r="C303" s="116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  <c r="Q303" s="117"/>
      <c r="R303" s="117"/>
      <c r="S303" s="117"/>
      <c r="T303" s="117"/>
      <c r="U303" s="117"/>
      <c r="V303" s="117"/>
      <c r="W303" s="117"/>
      <c r="X303" s="117"/>
      <c r="Y303" s="117"/>
      <c r="Z303" s="118"/>
      <c r="AA303" s="55">
        <f t="shared" si="6"/>
        <v>0</v>
      </c>
      <c r="AB303" s="125"/>
      <c r="AC303" s="126"/>
      <c r="AD303" s="127"/>
    </row>
    <row r="304" spans="2:30" x14ac:dyDescent="0.2">
      <c r="B304" s="214"/>
      <c r="C304" s="116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  <c r="Q304" s="117"/>
      <c r="R304" s="117"/>
      <c r="S304" s="117"/>
      <c r="T304" s="117"/>
      <c r="U304" s="117"/>
      <c r="V304" s="117"/>
      <c r="W304" s="117"/>
      <c r="X304" s="117"/>
      <c r="Y304" s="117"/>
      <c r="Z304" s="118"/>
      <c r="AA304" s="55">
        <f t="shared" si="6"/>
        <v>0</v>
      </c>
      <c r="AB304" s="125"/>
      <c r="AC304" s="126"/>
      <c r="AD304" s="127"/>
    </row>
    <row r="305" spans="2:30" x14ac:dyDescent="0.2">
      <c r="B305" s="214"/>
      <c r="C305" s="116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  <c r="Q305" s="117"/>
      <c r="R305" s="117"/>
      <c r="S305" s="117"/>
      <c r="T305" s="117"/>
      <c r="U305" s="117"/>
      <c r="V305" s="117"/>
      <c r="W305" s="117"/>
      <c r="X305" s="117"/>
      <c r="Y305" s="117"/>
      <c r="Z305" s="118"/>
      <c r="AA305" s="55">
        <f t="shared" si="6"/>
        <v>0</v>
      </c>
      <c r="AB305" s="125"/>
      <c r="AC305" s="126"/>
      <c r="AD305" s="127"/>
    </row>
    <row r="306" spans="2:30" x14ac:dyDescent="0.2">
      <c r="B306" s="214"/>
      <c r="C306" s="116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  <c r="Q306" s="117"/>
      <c r="R306" s="117"/>
      <c r="S306" s="117"/>
      <c r="T306" s="117"/>
      <c r="U306" s="117"/>
      <c r="V306" s="117"/>
      <c r="W306" s="117"/>
      <c r="X306" s="117"/>
      <c r="Y306" s="117"/>
      <c r="Z306" s="118"/>
      <c r="AA306" s="55">
        <f t="shared" si="6"/>
        <v>0</v>
      </c>
      <c r="AB306" s="125"/>
      <c r="AC306" s="126"/>
      <c r="AD306" s="127"/>
    </row>
    <row r="307" spans="2:30" x14ac:dyDescent="0.2">
      <c r="B307" s="214"/>
      <c r="C307" s="116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  <c r="Q307" s="117"/>
      <c r="R307" s="117"/>
      <c r="S307" s="117"/>
      <c r="T307" s="117"/>
      <c r="U307" s="117"/>
      <c r="V307" s="117"/>
      <c r="W307" s="117"/>
      <c r="X307" s="117"/>
      <c r="Y307" s="117"/>
      <c r="Z307" s="118"/>
      <c r="AA307" s="55">
        <f t="shared" si="6"/>
        <v>0</v>
      </c>
      <c r="AB307" s="125"/>
      <c r="AC307" s="126"/>
      <c r="AD307" s="127"/>
    </row>
    <row r="308" spans="2:30" x14ac:dyDescent="0.2">
      <c r="B308" s="214"/>
      <c r="C308" s="116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  <c r="Q308" s="117"/>
      <c r="R308" s="117"/>
      <c r="S308" s="117"/>
      <c r="T308" s="117"/>
      <c r="U308" s="117"/>
      <c r="V308" s="117"/>
      <c r="W308" s="117"/>
      <c r="X308" s="117"/>
      <c r="Y308" s="117"/>
      <c r="Z308" s="118"/>
      <c r="AA308" s="55">
        <f t="shared" si="6"/>
        <v>0</v>
      </c>
      <c r="AB308" s="125"/>
      <c r="AC308" s="126"/>
      <c r="AD308" s="127"/>
    </row>
    <row r="309" spans="2:30" x14ac:dyDescent="0.2">
      <c r="B309" s="214"/>
      <c r="C309" s="116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  <c r="Q309" s="117"/>
      <c r="R309" s="117"/>
      <c r="S309" s="117"/>
      <c r="T309" s="117"/>
      <c r="U309" s="117"/>
      <c r="V309" s="117"/>
      <c r="W309" s="117"/>
      <c r="X309" s="117"/>
      <c r="Y309" s="117"/>
      <c r="Z309" s="118"/>
      <c r="AA309" s="55">
        <f t="shared" si="6"/>
        <v>0</v>
      </c>
      <c r="AB309" s="125"/>
      <c r="AC309" s="126"/>
      <c r="AD309" s="127"/>
    </row>
    <row r="310" spans="2:30" x14ac:dyDescent="0.2">
      <c r="B310" s="214"/>
      <c r="C310" s="116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  <c r="Q310" s="117"/>
      <c r="R310" s="117"/>
      <c r="S310" s="117"/>
      <c r="T310" s="117"/>
      <c r="U310" s="117"/>
      <c r="V310" s="117"/>
      <c r="W310" s="117"/>
      <c r="X310" s="117"/>
      <c r="Y310" s="117"/>
      <c r="Z310" s="118"/>
      <c r="AA310" s="55">
        <f t="shared" si="6"/>
        <v>0</v>
      </c>
      <c r="AB310" s="125"/>
      <c r="AC310" s="126"/>
      <c r="AD310" s="127"/>
    </row>
    <row r="311" spans="2:30" x14ac:dyDescent="0.2">
      <c r="B311" s="214"/>
      <c r="C311" s="116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  <c r="Q311" s="117"/>
      <c r="R311" s="117"/>
      <c r="S311" s="117"/>
      <c r="T311" s="117"/>
      <c r="U311" s="117"/>
      <c r="V311" s="117"/>
      <c r="W311" s="117"/>
      <c r="X311" s="117"/>
      <c r="Y311" s="117"/>
      <c r="Z311" s="118"/>
      <c r="AA311" s="55">
        <f t="shared" si="6"/>
        <v>0</v>
      </c>
      <c r="AB311" s="125"/>
      <c r="AC311" s="126"/>
      <c r="AD311" s="127"/>
    </row>
    <row r="312" spans="2:30" x14ac:dyDescent="0.2">
      <c r="B312" s="214"/>
      <c r="C312" s="116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  <c r="Q312" s="117"/>
      <c r="R312" s="117"/>
      <c r="S312" s="117"/>
      <c r="T312" s="117"/>
      <c r="U312" s="117"/>
      <c r="V312" s="117"/>
      <c r="W312" s="117"/>
      <c r="X312" s="117"/>
      <c r="Y312" s="117"/>
      <c r="Z312" s="118"/>
      <c r="AA312" s="55">
        <f t="shared" si="6"/>
        <v>0</v>
      </c>
      <c r="AB312" s="125"/>
      <c r="AC312" s="126"/>
      <c r="AD312" s="127"/>
    </row>
    <row r="313" spans="2:30" x14ac:dyDescent="0.2">
      <c r="B313" s="214"/>
      <c r="C313" s="116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  <c r="Q313" s="117"/>
      <c r="R313" s="117"/>
      <c r="S313" s="117"/>
      <c r="T313" s="117"/>
      <c r="U313" s="117"/>
      <c r="V313" s="117"/>
      <c r="W313" s="117"/>
      <c r="X313" s="117"/>
      <c r="Y313" s="117"/>
      <c r="Z313" s="118"/>
      <c r="AA313" s="55">
        <f t="shared" si="6"/>
        <v>0</v>
      </c>
      <c r="AB313" s="125"/>
      <c r="AC313" s="126"/>
      <c r="AD313" s="127"/>
    </row>
    <row r="314" spans="2:30" x14ac:dyDescent="0.2">
      <c r="B314" s="214"/>
      <c r="C314" s="116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  <c r="Q314" s="117"/>
      <c r="R314" s="117"/>
      <c r="S314" s="117"/>
      <c r="T314" s="117"/>
      <c r="U314" s="117"/>
      <c r="V314" s="117"/>
      <c r="W314" s="117"/>
      <c r="X314" s="117"/>
      <c r="Y314" s="117"/>
      <c r="Z314" s="118"/>
      <c r="AA314" s="55">
        <f t="shared" si="6"/>
        <v>0</v>
      </c>
      <c r="AB314" s="125"/>
      <c r="AC314" s="126"/>
      <c r="AD314" s="127"/>
    </row>
    <row r="315" spans="2:30" x14ac:dyDescent="0.2">
      <c r="B315" s="214"/>
      <c r="C315" s="116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  <c r="Q315" s="117"/>
      <c r="R315" s="117"/>
      <c r="S315" s="117"/>
      <c r="T315" s="117"/>
      <c r="U315" s="117"/>
      <c r="V315" s="117"/>
      <c r="W315" s="117"/>
      <c r="X315" s="117"/>
      <c r="Y315" s="117"/>
      <c r="Z315" s="118"/>
      <c r="AA315" s="55">
        <f t="shared" si="6"/>
        <v>0</v>
      </c>
      <c r="AB315" s="125"/>
      <c r="AC315" s="126"/>
      <c r="AD315" s="127"/>
    </row>
    <row r="316" spans="2:30" x14ac:dyDescent="0.2">
      <c r="B316" s="214"/>
      <c r="C316" s="116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  <c r="Q316" s="117"/>
      <c r="R316" s="117"/>
      <c r="S316" s="117"/>
      <c r="T316" s="117"/>
      <c r="U316" s="117"/>
      <c r="V316" s="117"/>
      <c r="W316" s="117"/>
      <c r="X316" s="117"/>
      <c r="Y316" s="117"/>
      <c r="Z316" s="118"/>
      <c r="AA316" s="55">
        <f t="shared" si="6"/>
        <v>0</v>
      </c>
      <c r="AB316" s="125"/>
      <c r="AC316" s="126"/>
      <c r="AD316" s="127"/>
    </row>
    <row r="317" spans="2:30" x14ac:dyDescent="0.2">
      <c r="B317" s="214"/>
      <c r="C317" s="116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  <c r="Q317" s="117"/>
      <c r="R317" s="117"/>
      <c r="S317" s="117"/>
      <c r="T317" s="117"/>
      <c r="U317" s="117"/>
      <c r="V317" s="117"/>
      <c r="W317" s="117"/>
      <c r="X317" s="117"/>
      <c r="Y317" s="117"/>
      <c r="Z317" s="118"/>
      <c r="AA317" s="55">
        <f t="shared" si="6"/>
        <v>0</v>
      </c>
      <c r="AB317" s="125"/>
      <c r="AC317" s="126"/>
      <c r="AD317" s="127"/>
    </row>
    <row r="318" spans="2:30" x14ac:dyDescent="0.2">
      <c r="B318" s="214"/>
      <c r="C318" s="116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  <c r="Q318" s="117"/>
      <c r="R318" s="117"/>
      <c r="S318" s="117"/>
      <c r="T318" s="117"/>
      <c r="U318" s="117"/>
      <c r="V318" s="117"/>
      <c r="W318" s="117"/>
      <c r="X318" s="117"/>
      <c r="Y318" s="117"/>
      <c r="Z318" s="118"/>
      <c r="AA318" s="55">
        <f t="shared" si="6"/>
        <v>0</v>
      </c>
      <c r="AB318" s="125"/>
      <c r="AC318" s="126"/>
      <c r="AD318" s="127"/>
    </row>
    <row r="319" spans="2:30" x14ac:dyDescent="0.2">
      <c r="B319" s="214"/>
      <c r="C319" s="116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  <c r="Q319" s="117"/>
      <c r="R319" s="117"/>
      <c r="S319" s="117"/>
      <c r="T319" s="117"/>
      <c r="U319" s="117"/>
      <c r="V319" s="117"/>
      <c r="W319" s="117"/>
      <c r="X319" s="117"/>
      <c r="Y319" s="117"/>
      <c r="Z319" s="118"/>
      <c r="AA319" s="55">
        <f t="shared" si="6"/>
        <v>0</v>
      </c>
      <c r="AB319" s="125"/>
      <c r="AC319" s="126"/>
      <c r="AD319" s="127"/>
    </row>
    <row r="320" spans="2:30" x14ac:dyDescent="0.2">
      <c r="B320" s="214"/>
      <c r="C320" s="116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  <c r="Q320" s="117"/>
      <c r="R320" s="117"/>
      <c r="S320" s="117"/>
      <c r="T320" s="117"/>
      <c r="U320" s="117"/>
      <c r="V320" s="117"/>
      <c r="W320" s="117"/>
      <c r="X320" s="117"/>
      <c r="Y320" s="117"/>
      <c r="Z320" s="118"/>
      <c r="AA320" s="55">
        <f t="shared" si="6"/>
        <v>0</v>
      </c>
      <c r="AB320" s="125"/>
      <c r="AC320" s="126"/>
      <c r="AD320" s="127"/>
    </row>
    <row r="321" spans="2:30" x14ac:dyDescent="0.2">
      <c r="B321" s="214"/>
      <c r="C321" s="116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  <c r="Q321" s="117"/>
      <c r="R321" s="117"/>
      <c r="S321" s="117"/>
      <c r="T321" s="117"/>
      <c r="U321" s="117"/>
      <c r="V321" s="117"/>
      <c r="W321" s="117"/>
      <c r="X321" s="117"/>
      <c r="Y321" s="117"/>
      <c r="Z321" s="118"/>
      <c r="AA321" s="55">
        <f t="shared" si="6"/>
        <v>0</v>
      </c>
      <c r="AB321" s="125"/>
      <c r="AC321" s="126"/>
      <c r="AD321" s="127"/>
    </row>
    <row r="322" spans="2:30" x14ac:dyDescent="0.2">
      <c r="B322" s="214"/>
      <c r="C322" s="116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  <c r="Q322" s="117"/>
      <c r="R322" s="117"/>
      <c r="S322" s="117"/>
      <c r="T322" s="117"/>
      <c r="U322" s="117"/>
      <c r="V322" s="117"/>
      <c r="W322" s="117"/>
      <c r="X322" s="117"/>
      <c r="Y322" s="117"/>
      <c r="Z322" s="118"/>
      <c r="AA322" s="55">
        <f t="shared" si="6"/>
        <v>0</v>
      </c>
      <c r="AB322" s="125"/>
      <c r="AC322" s="126"/>
      <c r="AD322" s="127"/>
    </row>
    <row r="323" spans="2:30" x14ac:dyDescent="0.2">
      <c r="B323" s="214"/>
      <c r="C323" s="116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  <c r="Q323" s="117"/>
      <c r="R323" s="117"/>
      <c r="S323" s="117"/>
      <c r="T323" s="117"/>
      <c r="U323" s="117"/>
      <c r="V323" s="117"/>
      <c r="W323" s="117"/>
      <c r="X323" s="117"/>
      <c r="Y323" s="117"/>
      <c r="Z323" s="118"/>
      <c r="AA323" s="55">
        <f t="shared" si="6"/>
        <v>0</v>
      </c>
      <c r="AB323" s="125"/>
      <c r="AC323" s="126"/>
      <c r="AD323" s="127"/>
    </row>
    <row r="324" spans="2:30" x14ac:dyDescent="0.2">
      <c r="B324" s="214"/>
      <c r="C324" s="116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  <c r="Q324" s="117"/>
      <c r="R324" s="117"/>
      <c r="S324" s="117"/>
      <c r="T324" s="117"/>
      <c r="U324" s="117"/>
      <c r="V324" s="117"/>
      <c r="W324" s="117"/>
      <c r="X324" s="117"/>
      <c r="Y324" s="117"/>
      <c r="Z324" s="118"/>
      <c r="AA324" s="55">
        <f t="shared" si="6"/>
        <v>0</v>
      </c>
      <c r="AB324" s="125"/>
      <c r="AC324" s="126"/>
      <c r="AD324" s="127"/>
    </row>
    <row r="325" spans="2:30" x14ac:dyDescent="0.2">
      <c r="B325" s="214"/>
      <c r="C325" s="116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  <c r="Q325" s="117"/>
      <c r="R325" s="117"/>
      <c r="S325" s="117"/>
      <c r="T325" s="117"/>
      <c r="U325" s="117"/>
      <c r="V325" s="117"/>
      <c r="W325" s="117"/>
      <c r="X325" s="117"/>
      <c r="Y325" s="117"/>
      <c r="Z325" s="118"/>
      <c r="AA325" s="55">
        <f t="shared" si="6"/>
        <v>0</v>
      </c>
      <c r="AB325" s="125"/>
      <c r="AC325" s="126"/>
      <c r="AD325" s="127"/>
    </row>
    <row r="326" spans="2:30" x14ac:dyDescent="0.2">
      <c r="B326" s="214"/>
      <c r="C326" s="116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  <c r="Q326" s="117"/>
      <c r="R326" s="117"/>
      <c r="S326" s="117"/>
      <c r="T326" s="117"/>
      <c r="U326" s="117"/>
      <c r="V326" s="117"/>
      <c r="W326" s="117"/>
      <c r="X326" s="117"/>
      <c r="Y326" s="117"/>
      <c r="Z326" s="118"/>
      <c r="AA326" s="55">
        <f t="shared" si="6"/>
        <v>0</v>
      </c>
      <c r="AB326" s="125"/>
      <c r="AC326" s="126"/>
      <c r="AD326" s="127"/>
    </row>
    <row r="327" spans="2:30" x14ac:dyDescent="0.2">
      <c r="B327" s="214"/>
      <c r="C327" s="116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  <c r="Q327" s="117"/>
      <c r="R327" s="117"/>
      <c r="S327" s="117"/>
      <c r="T327" s="117"/>
      <c r="U327" s="117"/>
      <c r="V327" s="117"/>
      <c r="W327" s="117"/>
      <c r="X327" s="117"/>
      <c r="Y327" s="117"/>
      <c r="Z327" s="118"/>
      <c r="AA327" s="55">
        <f t="shared" si="6"/>
        <v>0</v>
      </c>
      <c r="AB327" s="125"/>
      <c r="AC327" s="126"/>
      <c r="AD327" s="127"/>
    </row>
    <row r="328" spans="2:30" x14ac:dyDescent="0.2">
      <c r="B328" s="214"/>
      <c r="C328" s="116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  <c r="Q328" s="117"/>
      <c r="R328" s="117"/>
      <c r="S328" s="117"/>
      <c r="T328" s="117"/>
      <c r="U328" s="117"/>
      <c r="V328" s="117"/>
      <c r="W328" s="117"/>
      <c r="X328" s="117"/>
      <c r="Y328" s="117"/>
      <c r="Z328" s="118"/>
      <c r="AA328" s="55">
        <f t="shared" si="6"/>
        <v>0</v>
      </c>
      <c r="AB328" s="125"/>
      <c r="AC328" s="126"/>
      <c r="AD328" s="127"/>
    </row>
    <row r="329" spans="2:30" x14ac:dyDescent="0.2">
      <c r="B329" s="214"/>
      <c r="C329" s="116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  <c r="Q329" s="117"/>
      <c r="R329" s="117"/>
      <c r="S329" s="117"/>
      <c r="T329" s="117"/>
      <c r="U329" s="117"/>
      <c r="V329" s="117"/>
      <c r="W329" s="117"/>
      <c r="X329" s="117"/>
      <c r="Y329" s="117"/>
      <c r="Z329" s="118"/>
      <c r="AA329" s="55">
        <f t="shared" si="6"/>
        <v>0</v>
      </c>
      <c r="AB329" s="125"/>
      <c r="AC329" s="126"/>
      <c r="AD329" s="127"/>
    </row>
    <row r="330" spans="2:30" x14ac:dyDescent="0.2">
      <c r="B330" s="214"/>
      <c r="C330" s="116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  <c r="Q330" s="117"/>
      <c r="R330" s="117"/>
      <c r="S330" s="117"/>
      <c r="T330" s="117"/>
      <c r="U330" s="117"/>
      <c r="V330" s="117"/>
      <c r="W330" s="117"/>
      <c r="X330" s="117"/>
      <c r="Y330" s="117"/>
      <c r="Z330" s="118"/>
      <c r="AA330" s="55">
        <f t="shared" si="6"/>
        <v>0</v>
      </c>
      <c r="AB330" s="125"/>
      <c r="AC330" s="126"/>
      <c r="AD330" s="127"/>
    </row>
    <row r="331" spans="2:30" x14ac:dyDescent="0.2">
      <c r="B331" s="214"/>
      <c r="C331" s="116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  <c r="Q331" s="117"/>
      <c r="R331" s="117"/>
      <c r="S331" s="117"/>
      <c r="T331" s="117"/>
      <c r="U331" s="117"/>
      <c r="V331" s="117"/>
      <c r="W331" s="117"/>
      <c r="X331" s="117"/>
      <c r="Y331" s="117"/>
      <c r="Z331" s="118"/>
      <c r="AA331" s="55">
        <f t="shared" si="6"/>
        <v>0</v>
      </c>
      <c r="AB331" s="125"/>
      <c r="AC331" s="126"/>
      <c r="AD331" s="127"/>
    </row>
    <row r="332" spans="2:30" x14ac:dyDescent="0.2">
      <c r="B332" s="214"/>
      <c r="C332" s="116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  <c r="Q332" s="117"/>
      <c r="R332" s="117"/>
      <c r="S332" s="117"/>
      <c r="T332" s="117"/>
      <c r="U332" s="117"/>
      <c r="V332" s="117"/>
      <c r="W332" s="117"/>
      <c r="X332" s="117"/>
      <c r="Y332" s="117"/>
      <c r="Z332" s="118"/>
      <c r="AA332" s="55">
        <f t="shared" si="6"/>
        <v>0</v>
      </c>
      <c r="AB332" s="125"/>
      <c r="AC332" s="126"/>
      <c r="AD332" s="127"/>
    </row>
    <row r="333" spans="2:30" x14ac:dyDescent="0.2">
      <c r="B333" s="214"/>
      <c r="C333" s="116"/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  <c r="Q333" s="117"/>
      <c r="R333" s="117"/>
      <c r="S333" s="117"/>
      <c r="T333" s="117"/>
      <c r="U333" s="117"/>
      <c r="V333" s="117"/>
      <c r="W333" s="117"/>
      <c r="X333" s="117"/>
      <c r="Y333" s="117"/>
      <c r="Z333" s="118"/>
      <c r="AA333" s="55">
        <f t="shared" si="6"/>
        <v>0</v>
      </c>
      <c r="AB333" s="125"/>
      <c r="AC333" s="126"/>
      <c r="AD333" s="127"/>
    </row>
    <row r="334" spans="2:30" x14ac:dyDescent="0.2">
      <c r="B334" s="214"/>
      <c r="C334" s="116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  <c r="Q334" s="117"/>
      <c r="R334" s="117"/>
      <c r="S334" s="117"/>
      <c r="T334" s="117"/>
      <c r="U334" s="117"/>
      <c r="V334" s="117"/>
      <c r="W334" s="117"/>
      <c r="X334" s="117"/>
      <c r="Y334" s="117"/>
      <c r="Z334" s="118"/>
      <c r="AA334" s="55">
        <f t="shared" si="6"/>
        <v>0</v>
      </c>
      <c r="AB334" s="125"/>
      <c r="AC334" s="126"/>
      <c r="AD334" s="127"/>
    </row>
    <row r="335" spans="2:30" x14ac:dyDescent="0.2">
      <c r="B335" s="214"/>
      <c r="C335" s="116"/>
      <c r="D335" s="117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  <c r="Q335" s="117"/>
      <c r="R335" s="117"/>
      <c r="S335" s="117"/>
      <c r="T335" s="117"/>
      <c r="U335" s="117"/>
      <c r="V335" s="117"/>
      <c r="W335" s="117"/>
      <c r="X335" s="117"/>
      <c r="Y335" s="117"/>
      <c r="Z335" s="118"/>
      <c r="AA335" s="55">
        <f t="shared" si="6"/>
        <v>0</v>
      </c>
      <c r="AB335" s="125"/>
      <c r="AC335" s="126"/>
      <c r="AD335" s="127"/>
    </row>
    <row r="336" spans="2:30" x14ac:dyDescent="0.2">
      <c r="B336" s="214"/>
      <c r="C336" s="116"/>
      <c r="D336" s="117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  <c r="Q336" s="117"/>
      <c r="R336" s="117"/>
      <c r="S336" s="117"/>
      <c r="T336" s="117"/>
      <c r="U336" s="117"/>
      <c r="V336" s="117"/>
      <c r="W336" s="117"/>
      <c r="X336" s="117"/>
      <c r="Y336" s="117"/>
      <c r="Z336" s="118"/>
      <c r="AA336" s="55">
        <f t="shared" si="6"/>
        <v>0</v>
      </c>
      <c r="AB336" s="125"/>
      <c r="AC336" s="126"/>
      <c r="AD336" s="127"/>
    </row>
    <row r="337" spans="2:30" x14ac:dyDescent="0.2">
      <c r="B337" s="214"/>
      <c r="C337" s="116"/>
      <c r="D337" s="117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  <c r="Q337" s="117"/>
      <c r="R337" s="117"/>
      <c r="S337" s="117"/>
      <c r="T337" s="117"/>
      <c r="U337" s="117"/>
      <c r="V337" s="117"/>
      <c r="W337" s="117"/>
      <c r="X337" s="117"/>
      <c r="Y337" s="117"/>
      <c r="Z337" s="118"/>
      <c r="AA337" s="55">
        <f t="shared" si="6"/>
        <v>0</v>
      </c>
      <c r="AB337" s="125"/>
      <c r="AC337" s="126"/>
      <c r="AD337" s="127"/>
    </row>
    <row r="338" spans="2:30" x14ac:dyDescent="0.2">
      <c r="B338" s="214"/>
      <c r="C338" s="116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  <c r="Q338" s="117"/>
      <c r="R338" s="117"/>
      <c r="S338" s="117"/>
      <c r="T338" s="117"/>
      <c r="U338" s="117"/>
      <c r="V338" s="117"/>
      <c r="W338" s="117"/>
      <c r="X338" s="117"/>
      <c r="Y338" s="117"/>
      <c r="Z338" s="118"/>
      <c r="AA338" s="55">
        <f t="shared" si="6"/>
        <v>0</v>
      </c>
      <c r="AB338" s="125"/>
      <c r="AC338" s="126"/>
      <c r="AD338" s="127"/>
    </row>
    <row r="339" spans="2:30" x14ac:dyDescent="0.2">
      <c r="B339" s="214"/>
      <c r="C339" s="116"/>
      <c r="D339" s="117"/>
      <c r="E339" s="117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  <c r="Q339" s="117"/>
      <c r="R339" s="117"/>
      <c r="S339" s="117"/>
      <c r="T339" s="117"/>
      <c r="U339" s="117"/>
      <c r="V339" s="117"/>
      <c r="W339" s="117"/>
      <c r="X339" s="117"/>
      <c r="Y339" s="117"/>
      <c r="Z339" s="118"/>
      <c r="AA339" s="55">
        <f t="shared" si="6"/>
        <v>0</v>
      </c>
      <c r="AB339" s="125"/>
      <c r="AC339" s="126"/>
      <c r="AD339" s="127"/>
    </row>
    <row r="340" spans="2:30" x14ac:dyDescent="0.2">
      <c r="B340" s="214"/>
      <c r="C340" s="116"/>
      <c r="D340" s="117"/>
      <c r="E340" s="117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  <c r="Q340" s="117"/>
      <c r="R340" s="117"/>
      <c r="S340" s="117"/>
      <c r="T340" s="117"/>
      <c r="U340" s="117"/>
      <c r="V340" s="117"/>
      <c r="W340" s="117"/>
      <c r="X340" s="117"/>
      <c r="Y340" s="117"/>
      <c r="Z340" s="118"/>
      <c r="AA340" s="55">
        <f t="shared" si="6"/>
        <v>0</v>
      </c>
      <c r="AB340" s="125"/>
      <c r="AC340" s="126"/>
      <c r="AD340" s="127"/>
    </row>
    <row r="341" spans="2:30" x14ac:dyDescent="0.2">
      <c r="B341" s="214"/>
      <c r="C341" s="116"/>
      <c r="D341" s="117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  <c r="P341" s="117"/>
      <c r="Q341" s="117"/>
      <c r="R341" s="117"/>
      <c r="S341" s="117"/>
      <c r="T341" s="117"/>
      <c r="U341" s="117"/>
      <c r="V341" s="117"/>
      <c r="W341" s="117"/>
      <c r="X341" s="117"/>
      <c r="Y341" s="117"/>
      <c r="Z341" s="118"/>
      <c r="AA341" s="55">
        <f t="shared" si="6"/>
        <v>0</v>
      </c>
      <c r="AB341" s="125"/>
      <c r="AC341" s="126"/>
      <c r="AD341" s="127"/>
    </row>
    <row r="342" spans="2:30" x14ac:dyDescent="0.2">
      <c r="B342" s="214"/>
      <c r="C342" s="116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  <c r="Q342" s="117"/>
      <c r="R342" s="117"/>
      <c r="S342" s="117"/>
      <c r="T342" s="117"/>
      <c r="U342" s="117"/>
      <c r="V342" s="117"/>
      <c r="W342" s="117"/>
      <c r="X342" s="117"/>
      <c r="Y342" s="117"/>
      <c r="Z342" s="118"/>
      <c r="AA342" s="55">
        <f t="shared" si="6"/>
        <v>0</v>
      </c>
      <c r="AB342" s="125"/>
      <c r="AC342" s="126"/>
      <c r="AD342" s="127"/>
    </row>
    <row r="343" spans="2:30" x14ac:dyDescent="0.2">
      <c r="B343" s="214"/>
      <c r="C343" s="116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  <c r="Q343" s="117"/>
      <c r="R343" s="117"/>
      <c r="S343" s="117"/>
      <c r="T343" s="117"/>
      <c r="U343" s="117"/>
      <c r="V343" s="117"/>
      <c r="W343" s="117"/>
      <c r="X343" s="117"/>
      <c r="Y343" s="117"/>
      <c r="Z343" s="118"/>
      <c r="AA343" s="55">
        <f t="shared" ref="AA343:AA378" si="7">SUM(C343:Z343)</f>
        <v>0</v>
      </c>
      <c r="AB343" s="125"/>
      <c r="AC343" s="126"/>
      <c r="AD343" s="127"/>
    </row>
    <row r="344" spans="2:30" x14ac:dyDescent="0.2">
      <c r="B344" s="214"/>
      <c r="C344" s="116"/>
      <c r="D344" s="117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  <c r="Q344" s="117"/>
      <c r="R344" s="117"/>
      <c r="S344" s="117"/>
      <c r="T344" s="117"/>
      <c r="U344" s="117"/>
      <c r="V344" s="117"/>
      <c r="W344" s="117"/>
      <c r="X344" s="117"/>
      <c r="Y344" s="117"/>
      <c r="Z344" s="118"/>
      <c r="AA344" s="55">
        <f t="shared" si="7"/>
        <v>0</v>
      </c>
      <c r="AB344" s="125"/>
      <c r="AC344" s="126"/>
      <c r="AD344" s="127"/>
    </row>
    <row r="345" spans="2:30" x14ac:dyDescent="0.2">
      <c r="B345" s="214"/>
      <c r="C345" s="116"/>
      <c r="D345" s="117"/>
      <c r="E345" s="117"/>
      <c r="F345" s="117"/>
      <c r="G345" s="117"/>
      <c r="H345" s="117"/>
      <c r="I345" s="117"/>
      <c r="J345" s="117"/>
      <c r="K345" s="117"/>
      <c r="L345" s="117"/>
      <c r="M345" s="117"/>
      <c r="N345" s="117"/>
      <c r="O345" s="117"/>
      <c r="P345" s="117"/>
      <c r="Q345" s="117"/>
      <c r="R345" s="117"/>
      <c r="S345" s="117"/>
      <c r="T345" s="117"/>
      <c r="U345" s="117"/>
      <c r="V345" s="117"/>
      <c r="W345" s="117"/>
      <c r="X345" s="117"/>
      <c r="Y345" s="117"/>
      <c r="Z345" s="118"/>
      <c r="AA345" s="55">
        <f t="shared" si="7"/>
        <v>0</v>
      </c>
      <c r="AB345" s="125"/>
      <c r="AC345" s="126"/>
      <c r="AD345" s="127"/>
    </row>
    <row r="346" spans="2:30" x14ac:dyDescent="0.2">
      <c r="B346" s="214"/>
      <c r="C346" s="116"/>
      <c r="D346" s="117"/>
      <c r="E346" s="117"/>
      <c r="F346" s="117"/>
      <c r="G346" s="117"/>
      <c r="H346" s="117"/>
      <c r="I346" s="117"/>
      <c r="J346" s="117"/>
      <c r="K346" s="117"/>
      <c r="L346" s="117"/>
      <c r="M346" s="117"/>
      <c r="N346" s="117"/>
      <c r="O346" s="117"/>
      <c r="P346" s="117"/>
      <c r="Q346" s="117"/>
      <c r="R346" s="117"/>
      <c r="S346" s="117"/>
      <c r="T346" s="117"/>
      <c r="U346" s="117"/>
      <c r="V346" s="117"/>
      <c r="W346" s="117"/>
      <c r="X346" s="117"/>
      <c r="Y346" s="117"/>
      <c r="Z346" s="118"/>
      <c r="AA346" s="55">
        <f t="shared" si="7"/>
        <v>0</v>
      </c>
      <c r="AB346" s="125"/>
      <c r="AC346" s="126"/>
      <c r="AD346" s="127"/>
    </row>
    <row r="347" spans="2:30" x14ac:dyDescent="0.2">
      <c r="B347" s="214"/>
      <c r="C347" s="116"/>
      <c r="D347" s="117"/>
      <c r="E347" s="117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  <c r="Q347" s="117"/>
      <c r="R347" s="117"/>
      <c r="S347" s="117"/>
      <c r="T347" s="117"/>
      <c r="U347" s="117"/>
      <c r="V347" s="117"/>
      <c r="W347" s="117"/>
      <c r="X347" s="117"/>
      <c r="Y347" s="117"/>
      <c r="Z347" s="118"/>
      <c r="AA347" s="55">
        <f t="shared" si="7"/>
        <v>0</v>
      </c>
      <c r="AB347" s="125"/>
      <c r="AC347" s="126"/>
      <c r="AD347" s="127"/>
    </row>
    <row r="348" spans="2:30" x14ac:dyDescent="0.2">
      <c r="B348" s="214"/>
      <c r="C348" s="116"/>
      <c r="D348" s="117"/>
      <c r="E348" s="117"/>
      <c r="F348" s="117"/>
      <c r="G348" s="117"/>
      <c r="H348" s="117"/>
      <c r="I348" s="117"/>
      <c r="J348" s="117"/>
      <c r="K348" s="117"/>
      <c r="L348" s="117"/>
      <c r="M348" s="117"/>
      <c r="N348" s="117"/>
      <c r="O348" s="117"/>
      <c r="P348" s="117"/>
      <c r="Q348" s="117"/>
      <c r="R348" s="117"/>
      <c r="S348" s="117"/>
      <c r="T348" s="117"/>
      <c r="U348" s="117"/>
      <c r="V348" s="117"/>
      <c r="W348" s="117"/>
      <c r="X348" s="117"/>
      <c r="Y348" s="117"/>
      <c r="Z348" s="118"/>
      <c r="AA348" s="55">
        <f t="shared" si="7"/>
        <v>0</v>
      </c>
      <c r="AB348" s="125"/>
      <c r="AC348" s="126"/>
      <c r="AD348" s="127"/>
    </row>
    <row r="349" spans="2:30" x14ac:dyDescent="0.2">
      <c r="B349" s="214"/>
      <c r="C349" s="116"/>
      <c r="D349" s="117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  <c r="Q349" s="117"/>
      <c r="R349" s="117"/>
      <c r="S349" s="117"/>
      <c r="T349" s="117"/>
      <c r="U349" s="117"/>
      <c r="V349" s="117"/>
      <c r="W349" s="117"/>
      <c r="X349" s="117"/>
      <c r="Y349" s="117"/>
      <c r="Z349" s="118"/>
      <c r="AA349" s="55">
        <f t="shared" si="7"/>
        <v>0</v>
      </c>
      <c r="AB349" s="125"/>
      <c r="AC349" s="126"/>
      <c r="AD349" s="127"/>
    </row>
    <row r="350" spans="2:30" x14ac:dyDescent="0.2">
      <c r="B350" s="214"/>
      <c r="C350" s="116"/>
      <c r="D350" s="117"/>
      <c r="E350" s="117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  <c r="Q350" s="117"/>
      <c r="R350" s="117"/>
      <c r="S350" s="117"/>
      <c r="T350" s="117"/>
      <c r="U350" s="117"/>
      <c r="V350" s="117"/>
      <c r="W350" s="117"/>
      <c r="X350" s="117"/>
      <c r="Y350" s="117"/>
      <c r="Z350" s="118"/>
      <c r="AA350" s="55">
        <f t="shared" si="7"/>
        <v>0</v>
      </c>
      <c r="AB350" s="125"/>
      <c r="AC350" s="126"/>
      <c r="AD350" s="127"/>
    </row>
    <row r="351" spans="2:30" x14ac:dyDescent="0.2">
      <c r="B351" s="214"/>
      <c r="C351" s="116"/>
      <c r="D351" s="117"/>
      <c r="E351" s="117"/>
      <c r="F351" s="117"/>
      <c r="G351" s="117"/>
      <c r="H351" s="117"/>
      <c r="I351" s="117"/>
      <c r="J351" s="117"/>
      <c r="K351" s="117"/>
      <c r="L351" s="117"/>
      <c r="M351" s="117"/>
      <c r="N351" s="117"/>
      <c r="O351" s="117"/>
      <c r="P351" s="117"/>
      <c r="Q351" s="117"/>
      <c r="R351" s="117"/>
      <c r="S351" s="117"/>
      <c r="T351" s="117"/>
      <c r="U351" s="117"/>
      <c r="V351" s="117"/>
      <c r="W351" s="117"/>
      <c r="X351" s="117"/>
      <c r="Y351" s="117"/>
      <c r="Z351" s="118"/>
      <c r="AA351" s="55">
        <f t="shared" si="7"/>
        <v>0</v>
      </c>
      <c r="AB351" s="125"/>
      <c r="AC351" s="126"/>
      <c r="AD351" s="127"/>
    </row>
    <row r="352" spans="2:30" x14ac:dyDescent="0.2">
      <c r="B352" s="214"/>
      <c r="C352" s="116"/>
      <c r="D352" s="117"/>
      <c r="E352" s="117"/>
      <c r="F352" s="117"/>
      <c r="G352" s="117"/>
      <c r="H352" s="117"/>
      <c r="I352" s="117"/>
      <c r="J352" s="117"/>
      <c r="K352" s="117"/>
      <c r="L352" s="117"/>
      <c r="M352" s="117"/>
      <c r="N352" s="117"/>
      <c r="O352" s="117"/>
      <c r="P352" s="117"/>
      <c r="Q352" s="117"/>
      <c r="R352" s="117"/>
      <c r="S352" s="117"/>
      <c r="T352" s="117"/>
      <c r="U352" s="117"/>
      <c r="V352" s="117"/>
      <c r="W352" s="117"/>
      <c r="X352" s="117"/>
      <c r="Y352" s="117"/>
      <c r="Z352" s="118"/>
      <c r="AA352" s="55">
        <f t="shared" si="7"/>
        <v>0</v>
      </c>
      <c r="AB352" s="125"/>
      <c r="AC352" s="126"/>
      <c r="AD352" s="127"/>
    </row>
    <row r="353" spans="2:30" x14ac:dyDescent="0.2">
      <c r="B353" s="214"/>
      <c r="C353" s="116"/>
      <c r="D353" s="117"/>
      <c r="E353" s="117"/>
      <c r="F353" s="117"/>
      <c r="G353" s="117"/>
      <c r="H353" s="117"/>
      <c r="I353" s="117"/>
      <c r="J353" s="117"/>
      <c r="K353" s="117"/>
      <c r="L353" s="117"/>
      <c r="M353" s="117"/>
      <c r="N353" s="117"/>
      <c r="O353" s="117"/>
      <c r="P353" s="117"/>
      <c r="Q353" s="117"/>
      <c r="R353" s="117"/>
      <c r="S353" s="117"/>
      <c r="T353" s="117"/>
      <c r="U353" s="117"/>
      <c r="V353" s="117"/>
      <c r="W353" s="117"/>
      <c r="X353" s="117"/>
      <c r="Y353" s="117"/>
      <c r="Z353" s="118"/>
      <c r="AA353" s="55">
        <f t="shared" si="7"/>
        <v>0</v>
      </c>
      <c r="AB353" s="125"/>
      <c r="AC353" s="126"/>
      <c r="AD353" s="127"/>
    </row>
    <row r="354" spans="2:30" x14ac:dyDescent="0.2">
      <c r="B354" s="214"/>
      <c r="C354" s="116"/>
      <c r="D354" s="117"/>
      <c r="E354" s="117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  <c r="Q354" s="117"/>
      <c r="R354" s="117"/>
      <c r="S354" s="117"/>
      <c r="T354" s="117"/>
      <c r="U354" s="117"/>
      <c r="V354" s="117"/>
      <c r="W354" s="117"/>
      <c r="X354" s="117"/>
      <c r="Y354" s="117"/>
      <c r="Z354" s="118"/>
      <c r="AA354" s="55">
        <f t="shared" si="7"/>
        <v>0</v>
      </c>
      <c r="AB354" s="125"/>
      <c r="AC354" s="126"/>
      <c r="AD354" s="127"/>
    </row>
    <row r="355" spans="2:30" x14ac:dyDescent="0.2">
      <c r="B355" s="214"/>
      <c r="C355" s="116"/>
      <c r="D355" s="117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  <c r="Q355" s="117"/>
      <c r="R355" s="117"/>
      <c r="S355" s="117"/>
      <c r="T355" s="117"/>
      <c r="U355" s="117"/>
      <c r="V355" s="117"/>
      <c r="W355" s="117"/>
      <c r="X355" s="117"/>
      <c r="Y355" s="117"/>
      <c r="Z355" s="118"/>
      <c r="AA355" s="55">
        <f t="shared" si="7"/>
        <v>0</v>
      </c>
      <c r="AB355" s="125"/>
      <c r="AC355" s="126"/>
      <c r="AD355" s="127"/>
    </row>
    <row r="356" spans="2:30" x14ac:dyDescent="0.2">
      <c r="B356" s="214"/>
      <c r="C356" s="116"/>
      <c r="D356" s="117"/>
      <c r="E356" s="117"/>
      <c r="F356" s="117"/>
      <c r="G356" s="117"/>
      <c r="H356" s="117"/>
      <c r="I356" s="117"/>
      <c r="J356" s="117"/>
      <c r="K356" s="117"/>
      <c r="L356" s="117"/>
      <c r="M356" s="117"/>
      <c r="N356" s="117"/>
      <c r="O356" s="117"/>
      <c r="P356" s="117"/>
      <c r="Q356" s="117"/>
      <c r="R356" s="117"/>
      <c r="S356" s="117"/>
      <c r="T356" s="117"/>
      <c r="U356" s="117"/>
      <c r="V356" s="117"/>
      <c r="W356" s="117"/>
      <c r="X356" s="117"/>
      <c r="Y356" s="117"/>
      <c r="Z356" s="118"/>
      <c r="AA356" s="55">
        <f t="shared" si="7"/>
        <v>0</v>
      </c>
      <c r="AB356" s="125"/>
      <c r="AC356" s="126"/>
      <c r="AD356" s="127"/>
    </row>
    <row r="357" spans="2:30" x14ac:dyDescent="0.2">
      <c r="B357" s="214"/>
      <c r="C357" s="116"/>
      <c r="D357" s="117"/>
      <c r="E357" s="117"/>
      <c r="F357" s="117"/>
      <c r="G357" s="117"/>
      <c r="H357" s="117"/>
      <c r="I357" s="117"/>
      <c r="J357" s="117"/>
      <c r="K357" s="117"/>
      <c r="L357" s="117"/>
      <c r="M357" s="117"/>
      <c r="N357" s="117"/>
      <c r="O357" s="117"/>
      <c r="P357" s="117"/>
      <c r="Q357" s="117"/>
      <c r="R357" s="117"/>
      <c r="S357" s="117"/>
      <c r="T357" s="117"/>
      <c r="U357" s="117"/>
      <c r="V357" s="117"/>
      <c r="W357" s="117"/>
      <c r="X357" s="117"/>
      <c r="Y357" s="117"/>
      <c r="Z357" s="118"/>
      <c r="AA357" s="55">
        <f t="shared" si="7"/>
        <v>0</v>
      </c>
      <c r="AB357" s="125"/>
      <c r="AC357" s="126"/>
      <c r="AD357" s="127"/>
    </row>
    <row r="358" spans="2:30" x14ac:dyDescent="0.2">
      <c r="B358" s="214"/>
      <c r="C358" s="116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  <c r="P358" s="117"/>
      <c r="Q358" s="117"/>
      <c r="R358" s="117"/>
      <c r="S358" s="117"/>
      <c r="T358" s="117"/>
      <c r="U358" s="117"/>
      <c r="V358" s="117"/>
      <c r="W358" s="117"/>
      <c r="X358" s="117"/>
      <c r="Y358" s="117"/>
      <c r="Z358" s="118"/>
      <c r="AA358" s="55">
        <f t="shared" si="7"/>
        <v>0</v>
      </c>
      <c r="AB358" s="125"/>
      <c r="AC358" s="126"/>
      <c r="AD358" s="127"/>
    </row>
    <row r="359" spans="2:30" x14ac:dyDescent="0.2">
      <c r="B359" s="214"/>
      <c r="C359" s="116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  <c r="Q359" s="117"/>
      <c r="R359" s="117"/>
      <c r="S359" s="117"/>
      <c r="T359" s="117"/>
      <c r="U359" s="117"/>
      <c r="V359" s="117"/>
      <c r="W359" s="117"/>
      <c r="X359" s="117"/>
      <c r="Y359" s="117"/>
      <c r="Z359" s="118"/>
      <c r="AA359" s="55">
        <f t="shared" si="7"/>
        <v>0</v>
      </c>
      <c r="AB359" s="125"/>
      <c r="AC359" s="126"/>
      <c r="AD359" s="127"/>
    </row>
    <row r="360" spans="2:30" x14ac:dyDescent="0.2">
      <c r="B360" s="214"/>
      <c r="C360" s="116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7"/>
      <c r="P360" s="117"/>
      <c r="Q360" s="117"/>
      <c r="R360" s="117"/>
      <c r="S360" s="117"/>
      <c r="T360" s="117"/>
      <c r="U360" s="117"/>
      <c r="V360" s="117"/>
      <c r="W360" s="117"/>
      <c r="X360" s="117"/>
      <c r="Y360" s="117"/>
      <c r="Z360" s="118"/>
      <c r="AA360" s="55">
        <f t="shared" si="7"/>
        <v>0</v>
      </c>
      <c r="AB360" s="125"/>
      <c r="AC360" s="126"/>
      <c r="AD360" s="127"/>
    </row>
    <row r="361" spans="2:30" x14ac:dyDescent="0.2">
      <c r="B361" s="214"/>
      <c r="C361" s="116"/>
      <c r="D361" s="117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  <c r="Q361" s="117"/>
      <c r="R361" s="117"/>
      <c r="S361" s="117"/>
      <c r="T361" s="117"/>
      <c r="U361" s="117"/>
      <c r="V361" s="117"/>
      <c r="W361" s="117"/>
      <c r="X361" s="117"/>
      <c r="Y361" s="117"/>
      <c r="Z361" s="118"/>
      <c r="AA361" s="55">
        <f t="shared" si="7"/>
        <v>0</v>
      </c>
      <c r="AB361" s="125"/>
      <c r="AC361" s="126"/>
      <c r="AD361" s="127"/>
    </row>
    <row r="362" spans="2:30" x14ac:dyDescent="0.2">
      <c r="B362" s="214"/>
      <c r="C362" s="116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  <c r="Z362" s="118"/>
      <c r="AA362" s="55">
        <f t="shared" si="7"/>
        <v>0</v>
      </c>
      <c r="AB362" s="125"/>
      <c r="AC362" s="126"/>
      <c r="AD362" s="127"/>
    </row>
    <row r="363" spans="2:30" x14ac:dyDescent="0.2">
      <c r="B363" s="214"/>
      <c r="C363" s="116"/>
      <c r="D363" s="117"/>
      <c r="E363" s="117"/>
      <c r="F363" s="117"/>
      <c r="G363" s="117"/>
      <c r="H363" s="117"/>
      <c r="I363" s="117"/>
      <c r="J363" s="117"/>
      <c r="K363" s="117"/>
      <c r="L363" s="117"/>
      <c r="M363" s="117"/>
      <c r="N363" s="117"/>
      <c r="O363" s="117"/>
      <c r="P363" s="117"/>
      <c r="Q363" s="117"/>
      <c r="R363" s="117"/>
      <c r="S363" s="117"/>
      <c r="T363" s="117"/>
      <c r="U363" s="117"/>
      <c r="V363" s="117"/>
      <c r="W363" s="117"/>
      <c r="X363" s="117"/>
      <c r="Y363" s="117"/>
      <c r="Z363" s="118"/>
      <c r="AA363" s="55">
        <f t="shared" si="7"/>
        <v>0</v>
      </c>
      <c r="AB363" s="125"/>
      <c r="AC363" s="126"/>
      <c r="AD363" s="127"/>
    </row>
    <row r="364" spans="2:30" x14ac:dyDescent="0.2">
      <c r="B364" s="214"/>
      <c r="C364" s="116"/>
      <c r="D364" s="117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  <c r="Q364" s="117"/>
      <c r="R364" s="117"/>
      <c r="S364" s="117"/>
      <c r="T364" s="117"/>
      <c r="U364" s="117"/>
      <c r="V364" s="117"/>
      <c r="W364" s="117"/>
      <c r="X364" s="117"/>
      <c r="Y364" s="117"/>
      <c r="Z364" s="118"/>
      <c r="AA364" s="55">
        <f t="shared" si="7"/>
        <v>0</v>
      </c>
      <c r="AB364" s="125"/>
      <c r="AC364" s="126"/>
      <c r="AD364" s="127"/>
    </row>
    <row r="365" spans="2:30" x14ac:dyDescent="0.2">
      <c r="B365" s="214"/>
      <c r="C365" s="116"/>
      <c r="D365" s="117"/>
      <c r="E365" s="117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  <c r="Q365" s="117"/>
      <c r="R365" s="117"/>
      <c r="S365" s="117"/>
      <c r="T365" s="117"/>
      <c r="U365" s="117"/>
      <c r="V365" s="117"/>
      <c r="W365" s="117"/>
      <c r="X365" s="117"/>
      <c r="Y365" s="117"/>
      <c r="Z365" s="118"/>
      <c r="AA365" s="55">
        <f t="shared" si="7"/>
        <v>0</v>
      </c>
      <c r="AB365" s="125"/>
      <c r="AC365" s="126"/>
      <c r="AD365" s="127"/>
    </row>
    <row r="366" spans="2:30" x14ac:dyDescent="0.2">
      <c r="B366" s="214"/>
      <c r="C366" s="116"/>
      <c r="D366" s="117"/>
      <c r="E366" s="117"/>
      <c r="F366" s="117"/>
      <c r="G366" s="117"/>
      <c r="H366" s="117"/>
      <c r="I366" s="117"/>
      <c r="J366" s="117"/>
      <c r="K366" s="117"/>
      <c r="L366" s="117"/>
      <c r="M366" s="117"/>
      <c r="N366" s="117"/>
      <c r="O366" s="117"/>
      <c r="P366" s="117"/>
      <c r="Q366" s="117"/>
      <c r="R366" s="117"/>
      <c r="S366" s="117"/>
      <c r="T366" s="117"/>
      <c r="U366" s="117"/>
      <c r="V366" s="117"/>
      <c r="W366" s="117"/>
      <c r="X366" s="117"/>
      <c r="Y366" s="117"/>
      <c r="Z366" s="118"/>
      <c r="AA366" s="55">
        <f t="shared" si="7"/>
        <v>0</v>
      </c>
      <c r="AB366" s="125"/>
      <c r="AC366" s="126"/>
      <c r="AD366" s="127"/>
    </row>
    <row r="367" spans="2:30" x14ac:dyDescent="0.2">
      <c r="B367" s="214"/>
      <c r="C367" s="116"/>
      <c r="D367" s="117"/>
      <c r="E367" s="117"/>
      <c r="F367" s="117"/>
      <c r="G367" s="117"/>
      <c r="H367" s="117"/>
      <c r="I367" s="117"/>
      <c r="J367" s="117"/>
      <c r="K367" s="117"/>
      <c r="L367" s="117"/>
      <c r="M367" s="117"/>
      <c r="N367" s="117"/>
      <c r="O367" s="117"/>
      <c r="P367" s="117"/>
      <c r="Q367" s="117"/>
      <c r="R367" s="117"/>
      <c r="S367" s="117"/>
      <c r="T367" s="117"/>
      <c r="U367" s="117"/>
      <c r="V367" s="117"/>
      <c r="W367" s="117"/>
      <c r="X367" s="117"/>
      <c r="Y367" s="117"/>
      <c r="Z367" s="118"/>
      <c r="AA367" s="55">
        <f t="shared" si="7"/>
        <v>0</v>
      </c>
      <c r="AB367" s="125"/>
      <c r="AC367" s="126"/>
      <c r="AD367" s="127"/>
    </row>
    <row r="368" spans="2:30" x14ac:dyDescent="0.2">
      <c r="B368" s="214"/>
      <c r="C368" s="116"/>
      <c r="D368" s="117"/>
      <c r="E368" s="117"/>
      <c r="F368" s="117"/>
      <c r="G368" s="117"/>
      <c r="H368" s="117"/>
      <c r="I368" s="117"/>
      <c r="J368" s="117"/>
      <c r="K368" s="117"/>
      <c r="L368" s="117"/>
      <c r="M368" s="117"/>
      <c r="N368" s="117"/>
      <c r="O368" s="117"/>
      <c r="P368" s="117"/>
      <c r="Q368" s="117"/>
      <c r="R368" s="117"/>
      <c r="S368" s="117"/>
      <c r="T368" s="117"/>
      <c r="U368" s="117"/>
      <c r="V368" s="117"/>
      <c r="W368" s="117"/>
      <c r="X368" s="117"/>
      <c r="Y368" s="117"/>
      <c r="Z368" s="118"/>
      <c r="AA368" s="55">
        <f t="shared" si="7"/>
        <v>0</v>
      </c>
      <c r="AB368" s="125"/>
      <c r="AC368" s="126"/>
      <c r="AD368" s="127"/>
    </row>
    <row r="369" spans="2:30" x14ac:dyDescent="0.2">
      <c r="B369" s="214"/>
      <c r="C369" s="116"/>
      <c r="D369" s="117"/>
      <c r="E369" s="117"/>
      <c r="F369" s="117"/>
      <c r="G369" s="117"/>
      <c r="H369" s="117"/>
      <c r="I369" s="117"/>
      <c r="J369" s="117"/>
      <c r="K369" s="117"/>
      <c r="L369" s="117"/>
      <c r="M369" s="117"/>
      <c r="N369" s="117"/>
      <c r="O369" s="117"/>
      <c r="P369" s="117"/>
      <c r="Q369" s="117"/>
      <c r="R369" s="117"/>
      <c r="S369" s="117"/>
      <c r="T369" s="117"/>
      <c r="U369" s="117"/>
      <c r="V369" s="117"/>
      <c r="W369" s="117"/>
      <c r="X369" s="117"/>
      <c r="Y369" s="117"/>
      <c r="Z369" s="118"/>
      <c r="AA369" s="55">
        <f t="shared" si="7"/>
        <v>0</v>
      </c>
      <c r="AB369" s="125"/>
      <c r="AC369" s="126"/>
      <c r="AD369" s="127"/>
    </row>
    <row r="370" spans="2:30" x14ac:dyDescent="0.2">
      <c r="B370" s="214"/>
      <c r="C370" s="116"/>
      <c r="D370" s="117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  <c r="Q370" s="117"/>
      <c r="R370" s="117"/>
      <c r="S370" s="117"/>
      <c r="T370" s="117"/>
      <c r="U370" s="117"/>
      <c r="V370" s="117"/>
      <c r="W370" s="117"/>
      <c r="X370" s="117"/>
      <c r="Y370" s="117"/>
      <c r="Z370" s="118"/>
      <c r="AA370" s="55">
        <f t="shared" si="7"/>
        <v>0</v>
      </c>
      <c r="AB370" s="125"/>
      <c r="AC370" s="126"/>
      <c r="AD370" s="127"/>
    </row>
    <row r="371" spans="2:30" x14ac:dyDescent="0.2">
      <c r="B371" s="214"/>
      <c r="C371" s="116"/>
      <c r="D371" s="117"/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  <c r="Q371" s="117"/>
      <c r="R371" s="117"/>
      <c r="S371" s="117"/>
      <c r="T371" s="117"/>
      <c r="U371" s="117"/>
      <c r="V371" s="117"/>
      <c r="W371" s="117"/>
      <c r="X371" s="117"/>
      <c r="Y371" s="117"/>
      <c r="Z371" s="118"/>
      <c r="AA371" s="55">
        <f t="shared" si="7"/>
        <v>0</v>
      </c>
      <c r="AB371" s="125"/>
      <c r="AC371" s="126"/>
      <c r="AD371" s="127"/>
    </row>
    <row r="372" spans="2:30" x14ac:dyDescent="0.2">
      <c r="B372" s="214"/>
      <c r="C372" s="116"/>
      <c r="D372" s="117"/>
      <c r="E372" s="117"/>
      <c r="F372" s="117"/>
      <c r="G372" s="117"/>
      <c r="H372" s="117"/>
      <c r="I372" s="117"/>
      <c r="J372" s="117"/>
      <c r="K372" s="117"/>
      <c r="L372" s="117"/>
      <c r="M372" s="117"/>
      <c r="N372" s="117"/>
      <c r="O372" s="117"/>
      <c r="P372" s="117"/>
      <c r="Q372" s="117"/>
      <c r="R372" s="117"/>
      <c r="S372" s="117"/>
      <c r="T372" s="117"/>
      <c r="U372" s="117"/>
      <c r="V372" s="117"/>
      <c r="W372" s="117"/>
      <c r="X372" s="117"/>
      <c r="Y372" s="117"/>
      <c r="Z372" s="118"/>
      <c r="AA372" s="55">
        <f t="shared" si="7"/>
        <v>0</v>
      </c>
      <c r="AB372" s="125"/>
      <c r="AC372" s="126"/>
      <c r="AD372" s="127"/>
    </row>
    <row r="373" spans="2:30" x14ac:dyDescent="0.2">
      <c r="B373" s="214"/>
      <c r="C373" s="116"/>
      <c r="D373" s="117"/>
      <c r="E373" s="117"/>
      <c r="F373" s="117"/>
      <c r="G373" s="117"/>
      <c r="H373" s="117"/>
      <c r="I373" s="117"/>
      <c r="J373" s="117"/>
      <c r="K373" s="117"/>
      <c r="L373" s="117"/>
      <c r="M373" s="117"/>
      <c r="N373" s="117"/>
      <c r="O373" s="117"/>
      <c r="P373" s="117"/>
      <c r="Q373" s="117"/>
      <c r="R373" s="117"/>
      <c r="S373" s="117"/>
      <c r="T373" s="117"/>
      <c r="U373" s="117"/>
      <c r="V373" s="117"/>
      <c r="W373" s="117"/>
      <c r="X373" s="117"/>
      <c r="Y373" s="117"/>
      <c r="Z373" s="118"/>
      <c r="AA373" s="55">
        <f t="shared" si="7"/>
        <v>0</v>
      </c>
      <c r="AB373" s="125"/>
      <c r="AC373" s="126"/>
      <c r="AD373" s="127"/>
    </row>
    <row r="374" spans="2:30" x14ac:dyDescent="0.2">
      <c r="B374" s="214"/>
      <c r="C374" s="116"/>
      <c r="D374" s="117"/>
      <c r="E374" s="117"/>
      <c r="F374" s="117"/>
      <c r="G374" s="117"/>
      <c r="H374" s="117"/>
      <c r="I374" s="117"/>
      <c r="J374" s="117"/>
      <c r="K374" s="117"/>
      <c r="L374" s="117"/>
      <c r="M374" s="117"/>
      <c r="N374" s="117"/>
      <c r="O374" s="117"/>
      <c r="P374" s="117"/>
      <c r="Q374" s="117"/>
      <c r="R374" s="117"/>
      <c r="S374" s="117"/>
      <c r="T374" s="117"/>
      <c r="U374" s="117"/>
      <c r="V374" s="117"/>
      <c r="W374" s="117"/>
      <c r="X374" s="117"/>
      <c r="Y374" s="117"/>
      <c r="Z374" s="118"/>
      <c r="AA374" s="55">
        <f t="shared" si="7"/>
        <v>0</v>
      </c>
      <c r="AB374" s="125"/>
      <c r="AC374" s="126"/>
      <c r="AD374" s="127"/>
    </row>
    <row r="375" spans="2:30" x14ac:dyDescent="0.2">
      <c r="B375" s="214"/>
      <c r="C375" s="116"/>
      <c r="D375" s="117"/>
      <c r="E375" s="117"/>
      <c r="F375" s="117"/>
      <c r="G375" s="117"/>
      <c r="H375" s="117"/>
      <c r="I375" s="117"/>
      <c r="J375" s="117"/>
      <c r="K375" s="117"/>
      <c r="L375" s="117"/>
      <c r="M375" s="117"/>
      <c r="N375" s="117"/>
      <c r="O375" s="117"/>
      <c r="P375" s="117"/>
      <c r="Q375" s="117"/>
      <c r="R375" s="117"/>
      <c r="S375" s="117"/>
      <c r="T375" s="117"/>
      <c r="U375" s="117"/>
      <c r="V375" s="117"/>
      <c r="W375" s="117"/>
      <c r="X375" s="117"/>
      <c r="Y375" s="117"/>
      <c r="Z375" s="118"/>
      <c r="AA375" s="55">
        <f t="shared" si="7"/>
        <v>0</v>
      </c>
      <c r="AB375" s="125"/>
      <c r="AC375" s="126"/>
      <c r="AD375" s="127"/>
    </row>
    <row r="376" spans="2:30" x14ac:dyDescent="0.2">
      <c r="B376" s="214"/>
      <c r="C376" s="116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  <c r="P376" s="117"/>
      <c r="Q376" s="117"/>
      <c r="R376" s="117"/>
      <c r="S376" s="117"/>
      <c r="T376" s="117"/>
      <c r="U376" s="117"/>
      <c r="V376" s="117"/>
      <c r="W376" s="117"/>
      <c r="X376" s="117"/>
      <c r="Y376" s="117"/>
      <c r="Z376" s="118"/>
      <c r="AA376" s="55">
        <f t="shared" si="7"/>
        <v>0</v>
      </c>
      <c r="AB376" s="125"/>
      <c r="AC376" s="126"/>
      <c r="AD376" s="127"/>
    </row>
    <row r="377" spans="2:30" x14ac:dyDescent="0.2">
      <c r="B377" s="214"/>
      <c r="C377" s="116"/>
      <c r="D377" s="117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7"/>
      <c r="P377" s="117"/>
      <c r="Q377" s="117"/>
      <c r="R377" s="117"/>
      <c r="S377" s="117"/>
      <c r="T377" s="117"/>
      <c r="U377" s="117"/>
      <c r="V377" s="117"/>
      <c r="W377" s="117"/>
      <c r="X377" s="117"/>
      <c r="Y377" s="117"/>
      <c r="Z377" s="118"/>
      <c r="AA377" s="55">
        <f t="shared" si="7"/>
        <v>0</v>
      </c>
      <c r="AB377" s="125"/>
      <c r="AC377" s="126"/>
      <c r="AD377" s="127"/>
    </row>
    <row r="378" spans="2:30" ht="13.5" thickBot="1" x14ac:dyDescent="0.25">
      <c r="B378" s="215"/>
      <c r="C378" s="119"/>
      <c r="D378" s="120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1"/>
      <c r="AA378" s="56">
        <f t="shared" si="7"/>
        <v>0</v>
      </c>
      <c r="AB378" s="128"/>
      <c r="AC378" s="129"/>
      <c r="AD378" s="130"/>
    </row>
    <row r="379" spans="2:30" ht="13.5" thickTop="1" x14ac:dyDescent="0.2"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</row>
    <row r="380" spans="2:30" x14ac:dyDescent="0.2"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</row>
    <row r="381" spans="2:30" x14ac:dyDescent="0.2"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</row>
    <row r="382" spans="2:30" x14ac:dyDescent="0.2"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</row>
    <row r="383" spans="2:30" x14ac:dyDescent="0.2"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</row>
    <row r="384" spans="2:30" x14ac:dyDescent="0.2"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</row>
    <row r="385" s="14" customFormat="1" x14ac:dyDescent="0.2"/>
    <row r="386" s="14" customFormat="1" x14ac:dyDescent="0.2"/>
    <row r="387" s="14" customFormat="1" x14ac:dyDescent="0.2"/>
    <row r="388" s="14" customFormat="1" x14ac:dyDescent="0.2"/>
    <row r="389" s="14" customFormat="1" x14ac:dyDescent="0.2"/>
    <row r="390" s="14" customFormat="1" x14ac:dyDescent="0.2"/>
    <row r="391" s="14" customFormat="1" x14ac:dyDescent="0.2"/>
    <row r="392" s="14" customFormat="1" x14ac:dyDescent="0.2"/>
    <row r="393" s="14" customFormat="1" x14ac:dyDescent="0.2"/>
    <row r="394" s="14" customFormat="1" x14ac:dyDescent="0.2"/>
    <row r="395" s="14" customFormat="1" x14ac:dyDescent="0.2"/>
    <row r="396" s="14" customFormat="1" x14ac:dyDescent="0.2"/>
    <row r="397" s="14" customFormat="1" x14ac:dyDescent="0.2"/>
    <row r="398" s="14" customFormat="1" x14ac:dyDescent="0.2"/>
    <row r="399" s="14" customFormat="1" x14ac:dyDescent="0.2"/>
    <row r="400" s="14" customFormat="1" x14ac:dyDescent="0.2"/>
    <row r="401" s="14" customFormat="1" x14ac:dyDescent="0.2"/>
    <row r="402" s="14" customFormat="1" x14ac:dyDescent="0.2"/>
    <row r="403" s="14" customFormat="1" x14ac:dyDescent="0.2"/>
    <row r="404" s="14" customFormat="1" x14ac:dyDescent="0.2"/>
    <row r="405" s="14" customFormat="1" x14ac:dyDescent="0.2"/>
    <row r="406" s="14" customFormat="1" x14ac:dyDescent="0.2"/>
    <row r="407" s="14" customFormat="1" x14ac:dyDescent="0.2"/>
    <row r="408" s="14" customFormat="1" x14ac:dyDescent="0.2"/>
    <row r="409" s="14" customFormat="1" x14ac:dyDescent="0.2"/>
    <row r="410" s="14" customFormat="1" x14ac:dyDescent="0.2"/>
    <row r="411" s="14" customFormat="1" x14ac:dyDescent="0.2"/>
    <row r="412" s="14" customFormat="1" x14ac:dyDescent="0.2"/>
    <row r="413" s="14" customFormat="1" x14ac:dyDescent="0.2"/>
    <row r="414" s="14" customFormat="1" x14ac:dyDescent="0.2"/>
    <row r="415" s="14" customFormat="1" x14ac:dyDescent="0.2"/>
    <row r="416" s="14" customFormat="1" x14ac:dyDescent="0.2"/>
    <row r="417" s="14" customFormat="1" x14ac:dyDescent="0.2"/>
    <row r="418" s="14" customFormat="1" x14ac:dyDescent="0.2"/>
    <row r="419" s="14" customFormat="1" x14ac:dyDescent="0.2"/>
    <row r="420" s="14" customFormat="1" x14ac:dyDescent="0.2"/>
    <row r="421" s="14" customFormat="1" x14ac:dyDescent="0.2"/>
    <row r="422" s="14" customFormat="1" x14ac:dyDescent="0.2"/>
    <row r="423" s="14" customFormat="1" x14ac:dyDescent="0.2"/>
    <row r="424" s="14" customFormat="1" x14ac:dyDescent="0.2"/>
    <row r="425" s="14" customFormat="1" x14ac:dyDescent="0.2"/>
    <row r="426" s="14" customFormat="1" x14ac:dyDescent="0.2"/>
    <row r="427" s="14" customFormat="1" x14ac:dyDescent="0.2"/>
    <row r="428" s="14" customFormat="1" x14ac:dyDescent="0.2"/>
    <row r="429" s="14" customFormat="1" x14ac:dyDescent="0.2"/>
    <row r="430" s="14" customFormat="1" x14ac:dyDescent="0.2"/>
    <row r="431" s="14" customFormat="1" x14ac:dyDescent="0.2"/>
    <row r="432" s="14" customFormat="1" x14ac:dyDescent="0.2"/>
    <row r="433" s="14" customFormat="1" x14ac:dyDescent="0.2"/>
    <row r="434" s="14" customFormat="1" x14ac:dyDescent="0.2"/>
    <row r="435" s="14" customFormat="1" x14ac:dyDescent="0.2"/>
    <row r="436" s="14" customFormat="1" x14ac:dyDescent="0.2"/>
    <row r="437" s="14" customFormat="1" x14ac:dyDescent="0.2"/>
    <row r="438" s="14" customFormat="1" x14ac:dyDescent="0.2"/>
    <row r="439" s="14" customFormat="1" x14ac:dyDescent="0.2"/>
    <row r="440" s="14" customFormat="1" x14ac:dyDescent="0.2"/>
    <row r="441" s="14" customFormat="1" x14ac:dyDescent="0.2"/>
    <row r="442" s="14" customFormat="1" x14ac:dyDescent="0.2"/>
    <row r="443" s="14" customFormat="1" x14ac:dyDescent="0.2"/>
  </sheetData>
  <mergeCells count="29">
    <mergeCell ref="B7:AD7"/>
    <mergeCell ref="S11:S12"/>
    <mergeCell ref="T11:T12"/>
    <mergeCell ref="Y11:Y12"/>
    <mergeCell ref="Z11:Z12"/>
    <mergeCell ref="D11:D12"/>
    <mergeCell ref="E11:E12"/>
    <mergeCell ref="F11:F12"/>
    <mergeCell ref="B10:B12"/>
    <mergeCell ref="L11:L12"/>
    <mergeCell ref="X11:X12"/>
    <mergeCell ref="J11:J12"/>
    <mergeCell ref="O11:O12"/>
    <mergeCell ref="C10:Z10"/>
    <mergeCell ref="P11:P12"/>
    <mergeCell ref="Q11:Q12"/>
    <mergeCell ref="AF10:AH10"/>
    <mergeCell ref="AB10:AD10"/>
    <mergeCell ref="C11:C12"/>
    <mergeCell ref="G11:G12"/>
    <mergeCell ref="H11:H12"/>
    <mergeCell ref="I11:I12"/>
    <mergeCell ref="W11:W12"/>
    <mergeCell ref="M11:M12"/>
    <mergeCell ref="N11:N12"/>
    <mergeCell ref="K11:K12"/>
    <mergeCell ref="R11:R12"/>
    <mergeCell ref="U11:U12"/>
    <mergeCell ref="V11:V12"/>
  </mergeCells>
  <phoneticPr fontId="2" type="noConversion"/>
  <pageMargins left="0.25" right="0.34" top="0.28999999999999998" bottom="0.36" header="0.22" footer="0.17"/>
  <pageSetup paperSize="9" scale="77" orientation="landscape" r:id="rId1"/>
  <headerFooter alignWithMargins="0">
    <oddFooter>&amp;CСтрана &amp;P од &amp;N</oddFooter>
  </headerFooter>
  <cellWatches>
    <cellWatch r="B13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55610-BE11-4C31-9258-D1F9A8099BFF}">
  <sheetPr>
    <pageSetUpPr fitToPage="1"/>
  </sheetPr>
  <dimension ref="A1:HS443"/>
  <sheetViews>
    <sheetView showGridLines="0" zoomScaleNormal="100" workbookViewId="0"/>
  </sheetViews>
  <sheetFormatPr defaultRowHeight="12.75" x14ac:dyDescent="0.2"/>
  <cols>
    <col min="1" max="1" width="3.7109375" style="14" customWidth="1"/>
    <col min="2" max="2" width="9.7109375" customWidth="1"/>
    <col min="3" max="26" width="5.7109375" customWidth="1"/>
    <col min="27" max="30" width="8.7109375" customWidth="1"/>
    <col min="31" max="31" width="2.7109375" style="14" customWidth="1"/>
    <col min="32" max="34" width="12.42578125" style="14" customWidth="1"/>
    <col min="35" max="227" width="9.140625" style="14" customWidth="1"/>
  </cols>
  <sheetData>
    <row r="1" spans="1:34" x14ac:dyDescent="0.2">
      <c r="A1" s="6" t="s">
        <v>40</v>
      </c>
      <c r="B1" s="7"/>
      <c r="C1" s="6"/>
      <c r="D1" s="12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1:34" x14ac:dyDescent="0.2">
      <c r="A2" s="6"/>
      <c r="B2" s="7"/>
      <c r="C2" s="6"/>
      <c r="D2" s="12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1:34" x14ac:dyDescent="0.2">
      <c r="A3" s="10"/>
      <c r="B3" s="8" t="str">
        <f>CONCATENATE(Poc.strana!A22," ",Poc.strana!C22)</f>
        <v xml:space="preserve">Назив енергетског субјекта: </v>
      </c>
      <c r="C3" s="10"/>
      <c r="D3" s="12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34" x14ac:dyDescent="0.2">
      <c r="A4" s="10"/>
      <c r="B4" s="8" t="str">
        <f>CONCATENATE(Poc.strana!A35," ",Poc.strana!C35)</f>
        <v xml:space="preserve">Датум обраде: </v>
      </c>
      <c r="C4" s="10"/>
      <c r="D4" s="12"/>
      <c r="E4" s="14"/>
      <c r="F4" s="35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</row>
    <row r="5" spans="1:34" x14ac:dyDescent="0.2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1:34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4" x14ac:dyDescent="0.2">
      <c r="B7" s="467" t="str">
        <f>CONCATENATE("Табела - ЕТ-3-9.2. ОСТВАРЕНЕ СРЕДЊЕ САТНЕ СНАГЕ И ДНЕВНЕ ТЕМПЕРАТУРЕ У "," ",Poc.strana!C25,". ГОДИНИ")</f>
        <v>Табела - ЕТ-3-9.2. ОСТВАРЕНЕ СРЕДЊЕ САТНЕ СНАГЕ И ДНЕВНЕ ТЕМПЕРАТУРЕ У  2025. ГОДИНИ</v>
      </c>
      <c r="C7" s="495"/>
      <c r="D7" s="495"/>
      <c r="E7" s="495"/>
      <c r="F7" s="495"/>
      <c r="G7" s="495"/>
      <c r="H7" s="495"/>
      <c r="I7" s="495"/>
      <c r="J7" s="495"/>
      <c r="K7" s="495"/>
      <c r="L7" s="495"/>
      <c r="M7" s="495"/>
      <c r="N7" s="495"/>
      <c r="O7" s="495"/>
      <c r="P7" s="495"/>
      <c r="Q7" s="495"/>
      <c r="R7" s="495"/>
      <c r="S7" s="495"/>
      <c r="T7" s="495"/>
      <c r="U7" s="495"/>
      <c r="V7" s="495"/>
      <c r="W7" s="495"/>
      <c r="X7" s="495"/>
      <c r="Y7" s="495"/>
      <c r="Z7" s="495"/>
      <c r="AA7" s="495"/>
      <c r="AB7" s="495"/>
      <c r="AC7" s="495"/>
      <c r="AD7" s="495"/>
    </row>
    <row r="8" spans="1:34" x14ac:dyDescent="0.2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4" ht="13.5" thickBot="1" x14ac:dyDescent="0.25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pans="1:34" ht="13.5" thickTop="1" x14ac:dyDescent="0.2">
      <c r="B10" s="498" t="s">
        <v>55</v>
      </c>
      <c r="C10" s="488" t="s">
        <v>109</v>
      </c>
      <c r="D10" s="489"/>
      <c r="E10" s="489"/>
      <c r="F10" s="489"/>
      <c r="G10" s="489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  <c r="T10" s="489"/>
      <c r="U10" s="489"/>
      <c r="V10" s="489"/>
      <c r="W10" s="489"/>
      <c r="X10" s="489"/>
      <c r="Y10" s="489"/>
      <c r="Z10" s="501"/>
      <c r="AA10" s="36" t="s">
        <v>56</v>
      </c>
      <c r="AB10" s="488" t="s">
        <v>57</v>
      </c>
      <c r="AC10" s="489"/>
      <c r="AD10" s="490"/>
      <c r="AF10" s="485" t="s">
        <v>113</v>
      </c>
      <c r="AG10" s="486"/>
      <c r="AH10" s="487"/>
    </row>
    <row r="11" spans="1:34" x14ac:dyDescent="0.2">
      <c r="B11" s="499"/>
      <c r="C11" s="491">
        <v>1</v>
      </c>
      <c r="D11" s="493">
        <f t="shared" ref="D11:Z11" si="0">C11+1</f>
        <v>2</v>
      </c>
      <c r="E11" s="493">
        <f t="shared" si="0"/>
        <v>3</v>
      </c>
      <c r="F11" s="493">
        <f t="shared" si="0"/>
        <v>4</v>
      </c>
      <c r="G11" s="493">
        <f t="shared" si="0"/>
        <v>5</v>
      </c>
      <c r="H11" s="493">
        <f t="shared" si="0"/>
        <v>6</v>
      </c>
      <c r="I11" s="493">
        <f t="shared" si="0"/>
        <v>7</v>
      </c>
      <c r="J11" s="493">
        <f t="shared" si="0"/>
        <v>8</v>
      </c>
      <c r="K11" s="493">
        <f t="shared" si="0"/>
        <v>9</v>
      </c>
      <c r="L11" s="493">
        <f t="shared" si="0"/>
        <v>10</v>
      </c>
      <c r="M11" s="493">
        <f t="shared" si="0"/>
        <v>11</v>
      </c>
      <c r="N11" s="493">
        <f t="shared" si="0"/>
        <v>12</v>
      </c>
      <c r="O11" s="493">
        <f t="shared" si="0"/>
        <v>13</v>
      </c>
      <c r="P11" s="493">
        <f t="shared" si="0"/>
        <v>14</v>
      </c>
      <c r="Q11" s="493">
        <f t="shared" si="0"/>
        <v>15</v>
      </c>
      <c r="R11" s="493">
        <f t="shared" si="0"/>
        <v>16</v>
      </c>
      <c r="S11" s="493">
        <f t="shared" si="0"/>
        <v>17</v>
      </c>
      <c r="T11" s="493">
        <f t="shared" si="0"/>
        <v>18</v>
      </c>
      <c r="U11" s="493">
        <f t="shared" si="0"/>
        <v>19</v>
      </c>
      <c r="V11" s="493">
        <f t="shared" si="0"/>
        <v>20</v>
      </c>
      <c r="W11" s="493">
        <f t="shared" si="0"/>
        <v>21</v>
      </c>
      <c r="X11" s="493">
        <f t="shared" si="0"/>
        <v>22</v>
      </c>
      <c r="Y11" s="493">
        <f t="shared" si="0"/>
        <v>23</v>
      </c>
      <c r="Z11" s="496">
        <f t="shared" si="0"/>
        <v>24</v>
      </c>
      <c r="AA11" s="39" t="s">
        <v>58</v>
      </c>
      <c r="AB11" s="37" t="s">
        <v>59</v>
      </c>
      <c r="AC11" s="38" t="s">
        <v>60</v>
      </c>
      <c r="AD11" s="40" t="s">
        <v>61</v>
      </c>
      <c r="AF11" s="204" t="s">
        <v>114</v>
      </c>
      <c r="AG11" s="205" t="s">
        <v>115</v>
      </c>
      <c r="AH11" s="206" t="s">
        <v>116</v>
      </c>
    </row>
    <row r="12" spans="1:34" x14ac:dyDescent="0.2">
      <c r="B12" s="500"/>
      <c r="C12" s="492"/>
      <c r="D12" s="494"/>
      <c r="E12" s="494"/>
      <c r="F12" s="494"/>
      <c r="G12" s="494"/>
      <c r="H12" s="494"/>
      <c r="I12" s="494"/>
      <c r="J12" s="494"/>
      <c r="K12" s="494"/>
      <c r="L12" s="494"/>
      <c r="M12" s="494"/>
      <c r="N12" s="494"/>
      <c r="O12" s="494"/>
      <c r="P12" s="494"/>
      <c r="Q12" s="494"/>
      <c r="R12" s="494"/>
      <c r="S12" s="494"/>
      <c r="T12" s="494"/>
      <c r="U12" s="494"/>
      <c r="V12" s="494"/>
      <c r="W12" s="494"/>
      <c r="X12" s="494"/>
      <c r="Y12" s="494"/>
      <c r="Z12" s="497"/>
      <c r="AA12" s="43" t="s">
        <v>62</v>
      </c>
      <c r="AB12" s="41" t="s">
        <v>63</v>
      </c>
      <c r="AC12" s="42" t="s">
        <v>63</v>
      </c>
      <c r="AD12" s="44" t="s">
        <v>63</v>
      </c>
      <c r="AF12" s="207" t="s">
        <v>117</v>
      </c>
      <c r="AG12" s="208" t="s">
        <v>117</v>
      </c>
      <c r="AH12" s="209" t="s">
        <v>62</v>
      </c>
    </row>
    <row r="13" spans="1:34" ht="13.5" thickBot="1" x14ac:dyDescent="0.25">
      <c r="B13" s="213"/>
      <c r="C13" s="113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5"/>
      <c r="AA13" s="54">
        <f t="shared" ref="AA13:AA21" si="1">SUM(C13:Z13)</f>
        <v>0</v>
      </c>
      <c r="AB13" s="122"/>
      <c r="AC13" s="123"/>
      <c r="AD13" s="124"/>
      <c r="AF13" s="210">
        <f>MAX(C13:Z378)</f>
        <v>0</v>
      </c>
      <c r="AG13" s="211">
        <f>MIN(C13:Z378)</f>
        <v>0</v>
      </c>
      <c r="AH13" s="212">
        <f>MAX(AA13:AA378)</f>
        <v>0</v>
      </c>
    </row>
    <row r="14" spans="1:34" ht="13.5" thickTop="1" x14ac:dyDescent="0.2">
      <c r="B14" s="214"/>
      <c r="C14" s="116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8"/>
      <c r="AA14" s="55">
        <f t="shared" si="1"/>
        <v>0</v>
      </c>
      <c r="AB14" s="125"/>
      <c r="AC14" s="126"/>
      <c r="AD14" s="127"/>
    </row>
    <row r="15" spans="1:34" x14ac:dyDescent="0.2">
      <c r="B15" s="214"/>
      <c r="C15" s="116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8"/>
      <c r="AA15" s="55">
        <f t="shared" si="1"/>
        <v>0</v>
      </c>
      <c r="AB15" s="125"/>
      <c r="AC15" s="126"/>
      <c r="AD15" s="127"/>
    </row>
    <row r="16" spans="1:34" x14ac:dyDescent="0.2">
      <c r="B16" s="214"/>
      <c r="C16" s="116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8"/>
      <c r="AA16" s="55">
        <f t="shared" si="1"/>
        <v>0</v>
      </c>
      <c r="AB16" s="125"/>
      <c r="AC16" s="126"/>
      <c r="AD16" s="127"/>
    </row>
    <row r="17" spans="2:30" x14ac:dyDescent="0.2">
      <c r="B17" s="214"/>
      <c r="C17" s="116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8"/>
      <c r="AA17" s="55">
        <f t="shared" si="1"/>
        <v>0</v>
      </c>
      <c r="AB17" s="125"/>
      <c r="AC17" s="126"/>
      <c r="AD17" s="127"/>
    </row>
    <row r="18" spans="2:30" x14ac:dyDescent="0.2">
      <c r="B18" s="214"/>
      <c r="C18" s="116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8"/>
      <c r="AA18" s="55">
        <f t="shared" si="1"/>
        <v>0</v>
      </c>
      <c r="AB18" s="125"/>
      <c r="AC18" s="126"/>
      <c r="AD18" s="127"/>
    </row>
    <row r="19" spans="2:30" x14ac:dyDescent="0.2">
      <c r="B19" s="214"/>
      <c r="C19" s="116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8"/>
      <c r="AA19" s="55">
        <f t="shared" si="1"/>
        <v>0</v>
      </c>
      <c r="AB19" s="125"/>
      <c r="AC19" s="126"/>
      <c r="AD19" s="127"/>
    </row>
    <row r="20" spans="2:30" x14ac:dyDescent="0.2">
      <c r="B20" s="214"/>
      <c r="C20" s="116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8"/>
      <c r="AA20" s="55">
        <f t="shared" si="1"/>
        <v>0</v>
      </c>
      <c r="AB20" s="125"/>
      <c r="AC20" s="126"/>
      <c r="AD20" s="127"/>
    </row>
    <row r="21" spans="2:30" x14ac:dyDescent="0.2">
      <c r="B21" s="214"/>
      <c r="C21" s="116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8"/>
      <c r="AA21" s="55">
        <f t="shared" si="1"/>
        <v>0</v>
      </c>
      <c r="AB21" s="125"/>
      <c r="AC21" s="126"/>
      <c r="AD21" s="127"/>
    </row>
    <row r="22" spans="2:30" x14ac:dyDescent="0.2">
      <c r="B22" s="214"/>
      <c r="C22" s="116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8"/>
      <c r="AA22" s="55">
        <f>SUM(C22:Z22)</f>
        <v>0</v>
      </c>
      <c r="AB22" s="125"/>
      <c r="AC22" s="126"/>
      <c r="AD22" s="127"/>
    </row>
    <row r="23" spans="2:30" x14ac:dyDescent="0.2">
      <c r="B23" s="214"/>
      <c r="C23" s="116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8"/>
      <c r="AA23" s="55">
        <f t="shared" ref="AA23:AA86" si="2">SUM(C23:Z23)</f>
        <v>0</v>
      </c>
      <c r="AB23" s="125"/>
      <c r="AC23" s="126"/>
      <c r="AD23" s="127"/>
    </row>
    <row r="24" spans="2:30" x14ac:dyDescent="0.2">
      <c r="B24" s="214"/>
      <c r="C24" s="116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8"/>
      <c r="AA24" s="55">
        <f t="shared" si="2"/>
        <v>0</v>
      </c>
      <c r="AB24" s="125"/>
      <c r="AC24" s="126"/>
      <c r="AD24" s="127"/>
    </row>
    <row r="25" spans="2:30" x14ac:dyDescent="0.2">
      <c r="B25" s="214"/>
      <c r="C25" s="116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8"/>
      <c r="AA25" s="55">
        <f t="shared" si="2"/>
        <v>0</v>
      </c>
      <c r="AB25" s="125"/>
      <c r="AC25" s="126"/>
      <c r="AD25" s="127"/>
    </row>
    <row r="26" spans="2:30" x14ac:dyDescent="0.2">
      <c r="B26" s="214"/>
      <c r="C26" s="116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8"/>
      <c r="AA26" s="55">
        <f t="shared" si="2"/>
        <v>0</v>
      </c>
      <c r="AB26" s="125"/>
      <c r="AC26" s="126"/>
      <c r="AD26" s="127"/>
    </row>
    <row r="27" spans="2:30" x14ac:dyDescent="0.2">
      <c r="B27" s="214"/>
      <c r="C27" s="116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8"/>
      <c r="AA27" s="55">
        <f t="shared" si="2"/>
        <v>0</v>
      </c>
      <c r="AB27" s="125"/>
      <c r="AC27" s="126"/>
      <c r="AD27" s="127"/>
    </row>
    <row r="28" spans="2:30" x14ac:dyDescent="0.2">
      <c r="B28" s="214"/>
      <c r="C28" s="116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8"/>
      <c r="AA28" s="55">
        <f t="shared" si="2"/>
        <v>0</v>
      </c>
      <c r="AB28" s="125"/>
      <c r="AC28" s="126"/>
      <c r="AD28" s="127"/>
    </row>
    <row r="29" spans="2:30" x14ac:dyDescent="0.2">
      <c r="B29" s="214"/>
      <c r="C29" s="116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8"/>
      <c r="AA29" s="55">
        <f t="shared" si="2"/>
        <v>0</v>
      </c>
      <c r="AB29" s="125"/>
      <c r="AC29" s="126"/>
      <c r="AD29" s="127"/>
    </row>
    <row r="30" spans="2:30" x14ac:dyDescent="0.2">
      <c r="B30" s="214"/>
      <c r="C30" s="116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8"/>
      <c r="AA30" s="55">
        <f t="shared" si="2"/>
        <v>0</v>
      </c>
      <c r="AB30" s="125"/>
      <c r="AC30" s="126"/>
      <c r="AD30" s="127"/>
    </row>
    <row r="31" spans="2:30" x14ac:dyDescent="0.2">
      <c r="B31" s="214"/>
      <c r="C31" s="116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8"/>
      <c r="AA31" s="55">
        <f t="shared" si="2"/>
        <v>0</v>
      </c>
      <c r="AB31" s="125"/>
      <c r="AC31" s="126"/>
      <c r="AD31" s="127"/>
    </row>
    <row r="32" spans="2:30" x14ac:dyDescent="0.2">
      <c r="B32" s="214"/>
      <c r="C32" s="116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8"/>
      <c r="AA32" s="55">
        <f t="shared" si="2"/>
        <v>0</v>
      </c>
      <c r="AB32" s="125"/>
      <c r="AC32" s="126"/>
      <c r="AD32" s="127"/>
    </row>
    <row r="33" spans="2:30" x14ac:dyDescent="0.2">
      <c r="B33" s="214"/>
      <c r="C33" s="116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8"/>
      <c r="AA33" s="55">
        <f t="shared" si="2"/>
        <v>0</v>
      </c>
      <c r="AB33" s="125"/>
      <c r="AC33" s="126"/>
      <c r="AD33" s="127"/>
    </row>
    <row r="34" spans="2:30" x14ac:dyDescent="0.2">
      <c r="B34" s="214"/>
      <c r="C34" s="116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8"/>
      <c r="AA34" s="55">
        <f t="shared" si="2"/>
        <v>0</v>
      </c>
      <c r="AB34" s="125"/>
      <c r="AC34" s="126"/>
      <c r="AD34" s="127"/>
    </row>
    <row r="35" spans="2:30" x14ac:dyDescent="0.2">
      <c r="B35" s="214"/>
      <c r="C35" s="116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8"/>
      <c r="AA35" s="55">
        <f t="shared" si="2"/>
        <v>0</v>
      </c>
      <c r="AB35" s="125"/>
      <c r="AC35" s="126"/>
      <c r="AD35" s="127"/>
    </row>
    <row r="36" spans="2:30" x14ac:dyDescent="0.2">
      <c r="B36" s="214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8"/>
      <c r="AA36" s="55">
        <f t="shared" si="2"/>
        <v>0</v>
      </c>
      <c r="AB36" s="125"/>
      <c r="AC36" s="126"/>
      <c r="AD36" s="127"/>
    </row>
    <row r="37" spans="2:30" x14ac:dyDescent="0.2">
      <c r="B37" s="214"/>
      <c r="C37" s="116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8"/>
      <c r="AA37" s="55">
        <f t="shared" si="2"/>
        <v>0</v>
      </c>
      <c r="AB37" s="125"/>
      <c r="AC37" s="126"/>
      <c r="AD37" s="127"/>
    </row>
    <row r="38" spans="2:30" x14ac:dyDescent="0.2">
      <c r="B38" s="214"/>
      <c r="C38" s="116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8"/>
      <c r="AA38" s="55">
        <f t="shared" si="2"/>
        <v>0</v>
      </c>
      <c r="AB38" s="125"/>
      <c r="AC38" s="126"/>
      <c r="AD38" s="127"/>
    </row>
    <row r="39" spans="2:30" x14ac:dyDescent="0.2">
      <c r="B39" s="214"/>
      <c r="C39" s="116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8"/>
      <c r="AA39" s="55">
        <f t="shared" si="2"/>
        <v>0</v>
      </c>
      <c r="AB39" s="125"/>
      <c r="AC39" s="126"/>
      <c r="AD39" s="127"/>
    </row>
    <row r="40" spans="2:30" x14ac:dyDescent="0.2">
      <c r="B40" s="214"/>
      <c r="C40" s="116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8"/>
      <c r="AA40" s="55">
        <f t="shared" si="2"/>
        <v>0</v>
      </c>
      <c r="AB40" s="125"/>
      <c r="AC40" s="126"/>
      <c r="AD40" s="127"/>
    </row>
    <row r="41" spans="2:30" x14ac:dyDescent="0.2">
      <c r="B41" s="214"/>
      <c r="C41" s="116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8"/>
      <c r="AA41" s="55">
        <f t="shared" si="2"/>
        <v>0</v>
      </c>
      <c r="AB41" s="125"/>
      <c r="AC41" s="126"/>
      <c r="AD41" s="127"/>
    </row>
    <row r="42" spans="2:30" x14ac:dyDescent="0.2">
      <c r="B42" s="214"/>
      <c r="C42" s="116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8"/>
      <c r="AA42" s="55">
        <f t="shared" si="2"/>
        <v>0</v>
      </c>
      <c r="AB42" s="125"/>
      <c r="AC42" s="126"/>
      <c r="AD42" s="127"/>
    </row>
    <row r="43" spans="2:30" x14ac:dyDescent="0.2">
      <c r="B43" s="214"/>
      <c r="C43" s="116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8"/>
      <c r="AA43" s="55">
        <f t="shared" si="2"/>
        <v>0</v>
      </c>
      <c r="AB43" s="125"/>
      <c r="AC43" s="126"/>
      <c r="AD43" s="127"/>
    </row>
    <row r="44" spans="2:30" x14ac:dyDescent="0.2">
      <c r="B44" s="214"/>
      <c r="C44" s="116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8"/>
      <c r="AA44" s="55">
        <f t="shared" si="2"/>
        <v>0</v>
      </c>
      <c r="AB44" s="125"/>
      <c r="AC44" s="126"/>
      <c r="AD44" s="127"/>
    </row>
    <row r="45" spans="2:30" x14ac:dyDescent="0.2">
      <c r="B45" s="214"/>
      <c r="C45" s="116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8"/>
      <c r="AA45" s="55">
        <f t="shared" si="2"/>
        <v>0</v>
      </c>
      <c r="AB45" s="125"/>
      <c r="AC45" s="126"/>
      <c r="AD45" s="127"/>
    </row>
    <row r="46" spans="2:30" x14ac:dyDescent="0.2">
      <c r="B46" s="214"/>
      <c r="C46" s="116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8"/>
      <c r="AA46" s="55">
        <f t="shared" si="2"/>
        <v>0</v>
      </c>
      <c r="AB46" s="125"/>
      <c r="AC46" s="126"/>
      <c r="AD46" s="127"/>
    </row>
    <row r="47" spans="2:30" x14ac:dyDescent="0.2">
      <c r="B47" s="214"/>
      <c r="C47" s="116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8"/>
      <c r="AA47" s="55">
        <f t="shared" si="2"/>
        <v>0</v>
      </c>
      <c r="AB47" s="125"/>
      <c r="AC47" s="126"/>
      <c r="AD47" s="127"/>
    </row>
    <row r="48" spans="2:30" x14ac:dyDescent="0.2">
      <c r="B48" s="214"/>
      <c r="C48" s="116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8"/>
      <c r="AA48" s="55">
        <f t="shared" si="2"/>
        <v>0</v>
      </c>
      <c r="AB48" s="125"/>
      <c r="AC48" s="126"/>
      <c r="AD48" s="127"/>
    </row>
    <row r="49" spans="2:30" x14ac:dyDescent="0.2">
      <c r="B49" s="214"/>
      <c r="C49" s="116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8"/>
      <c r="AA49" s="55">
        <f t="shared" si="2"/>
        <v>0</v>
      </c>
      <c r="AB49" s="125"/>
      <c r="AC49" s="126"/>
      <c r="AD49" s="127"/>
    </row>
    <row r="50" spans="2:30" x14ac:dyDescent="0.2">
      <c r="B50" s="214"/>
      <c r="C50" s="116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8"/>
      <c r="AA50" s="55">
        <f t="shared" si="2"/>
        <v>0</v>
      </c>
      <c r="AB50" s="125"/>
      <c r="AC50" s="126"/>
      <c r="AD50" s="127"/>
    </row>
    <row r="51" spans="2:30" x14ac:dyDescent="0.2">
      <c r="B51" s="214"/>
      <c r="C51" s="116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8"/>
      <c r="AA51" s="55">
        <f t="shared" si="2"/>
        <v>0</v>
      </c>
      <c r="AB51" s="125"/>
      <c r="AC51" s="126"/>
      <c r="AD51" s="127"/>
    </row>
    <row r="52" spans="2:30" x14ac:dyDescent="0.2">
      <c r="B52" s="214"/>
      <c r="C52" s="116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8"/>
      <c r="AA52" s="55">
        <f t="shared" si="2"/>
        <v>0</v>
      </c>
      <c r="AB52" s="125"/>
      <c r="AC52" s="126"/>
      <c r="AD52" s="127"/>
    </row>
    <row r="53" spans="2:30" x14ac:dyDescent="0.2">
      <c r="B53" s="214"/>
      <c r="C53" s="116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8"/>
      <c r="AA53" s="55">
        <f t="shared" si="2"/>
        <v>0</v>
      </c>
      <c r="AB53" s="125"/>
      <c r="AC53" s="126"/>
      <c r="AD53" s="127"/>
    </row>
    <row r="54" spans="2:30" x14ac:dyDescent="0.2">
      <c r="B54" s="214"/>
      <c r="C54" s="116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8"/>
      <c r="AA54" s="55">
        <f t="shared" si="2"/>
        <v>0</v>
      </c>
      <c r="AB54" s="125"/>
      <c r="AC54" s="126"/>
      <c r="AD54" s="127"/>
    </row>
    <row r="55" spans="2:30" x14ac:dyDescent="0.2">
      <c r="B55" s="214"/>
      <c r="C55" s="116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8"/>
      <c r="AA55" s="55">
        <f t="shared" si="2"/>
        <v>0</v>
      </c>
      <c r="AB55" s="125"/>
      <c r="AC55" s="126"/>
      <c r="AD55" s="127"/>
    </row>
    <row r="56" spans="2:30" x14ac:dyDescent="0.2">
      <c r="B56" s="214"/>
      <c r="C56" s="116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8"/>
      <c r="AA56" s="55">
        <f t="shared" si="2"/>
        <v>0</v>
      </c>
      <c r="AB56" s="125"/>
      <c r="AC56" s="126"/>
      <c r="AD56" s="127"/>
    </row>
    <row r="57" spans="2:30" x14ac:dyDescent="0.2">
      <c r="B57" s="214"/>
      <c r="C57" s="116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8"/>
      <c r="AA57" s="55">
        <f t="shared" si="2"/>
        <v>0</v>
      </c>
      <c r="AB57" s="125"/>
      <c r="AC57" s="126"/>
      <c r="AD57" s="127"/>
    </row>
    <row r="58" spans="2:30" x14ac:dyDescent="0.2">
      <c r="B58" s="214"/>
      <c r="C58" s="116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8"/>
      <c r="AA58" s="55">
        <f t="shared" si="2"/>
        <v>0</v>
      </c>
      <c r="AB58" s="125"/>
      <c r="AC58" s="126"/>
      <c r="AD58" s="127"/>
    </row>
    <row r="59" spans="2:30" x14ac:dyDescent="0.2">
      <c r="B59" s="214"/>
      <c r="C59" s="116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8"/>
      <c r="AA59" s="55">
        <f t="shared" si="2"/>
        <v>0</v>
      </c>
      <c r="AB59" s="125"/>
      <c r="AC59" s="126"/>
      <c r="AD59" s="127"/>
    </row>
    <row r="60" spans="2:30" x14ac:dyDescent="0.2">
      <c r="B60" s="214"/>
      <c r="C60" s="116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8"/>
      <c r="AA60" s="55">
        <f t="shared" si="2"/>
        <v>0</v>
      </c>
      <c r="AB60" s="125"/>
      <c r="AC60" s="126"/>
      <c r="AD60" s="127"/>
    </row>
    <row r="61" spans="2:30" x14ac:dyDescent="0.2">
      <c r="B61" s="214"/>
      <c r="C61" s="116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8"/>
      <c r="AA61" s="55">
        <f t="shared" si="2"/>
        <v>0</v>
      </c>
      <c r="AB61" s="125"/>
      <c r="AC61" s="126"/>
      <c r="AD61" s="127"/>
    </row>
    <row r="62" spans="2:30" x14ac:dyDescent="0.2">
      <c r="B62" s="214"/>
      <c r="C62" s="116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8"/>
      <c r="AA62" s="55">
        <f t="shared" si="2"/>
        <v>0</v>
      </c>
      <c r="AB62" s="125"/>
      <c r="AC62" s="126"/>
      <c r="AD62" s="127"/>
    </row>
    <row r="63" spans="2:30" x14ac:dyDescent="0.2">
      <c r="B63" s="214"/>
      <c r="C63" s="116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8"/>
      <c r="AA63" s="55">
        <f t="shared" si="2"/>
        <v>0</v>
      </c>
      <c r="AB63" s="125"/>
      <c r="AC63" s="126"/>
      <c r="AD63" s="127"/>
    </row>
    <row r="64" spans="2:30" x14ac:dyDescent="0.2">
      <c r="B64" s="214"/>
      <c r="C64" s="116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8"/>
      <c r="AA64" s="55">
        <f t="shared" si="2"/>
        <v>0</v>
      </c>
      <c r="AB64" s="125"/>
      <c r="AC64" s="126"/>
      <c r="AD64" s="127"/>
    </row>
    <row r="65" spans="2:30" x14ac:dyDescent="0.2">
      <c r="B65" s="214"/>
      <c r="C65" s="116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8"/>
      <c r="AA65" s="55">
        <f t="shared" si="2"/>
        <v>0</v>
      </c>
      <c r="AB65" s="125"/>
      <c r="AC65" s="126"/>
      <c r="AD65" s="127"/>
    </row>
    <row r="66" spans="2:30" x14ac:dyDescent="0.2">
      <c r="B66" s="214"/>
      <c r="C66" s="116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8"/>
      <c r="AA66" s="55">
        <f t="shared" si="2"/>
        <v>0</v>
      </c>
      <c r="AB66" s="125"/>
      <c r="AC66" s="126"/>
      <c r="AD66" s="127"/>
    </row>
    <row r="67" spans="2:30" x14ac:dyDescent="0.2">
      <c r="B67" s="214"/>
      <c r="C67" s="116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8"/>
      <c r="AA67" s="55">
        <f t="shared" si="2"/>
        <v>0</v>
      </c>
      <c r="AB67" s="125"/>
      <c r="AC67" s="126"/>
      <c r="AD67" s="127"/>
    </row>
    <row r="68" spans="2:30" x14ac:dyDescent="0.2">
      <c r="B68" s="214"/>
      <c r="C68" s="116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8"/>
      <c r="AA68" s="55">
        <f t="shared" si="2"/>
        <v>0</v>
      </c>
      <c r="AB68" s="125"/>
      <c r="AC68" s="126"/>
      <c r="AD68" s="127"/>
    </row>
    <row r="69" spans="2:30" x14ac:dyDescent="0.2">
      <c r="B69" s="214"/>
      <c r="C69" s="116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8"/>
      <c r="AA69" s="55">
        <f t="shared" si="2"/>
        <v>0</v>
      </c>
      <c r="AB69" s="125"/>
      <c r="AC69" s="126"/>
      <c r="AD69" s="127"/>
    </row>
    <row r="70" spans="2:30" x14ac:dyDescent="0.2">
      <c r="B70" s="214"/>
      <c r="C70" s="116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8"/>
      <c r="AA70" s="55">
        <f t="shared" si="2"/>
        <v>0</v>
      </c>
      <c r="AB70" s="125"/>
      <c r="AC70" s="126"/>
      <c r="AD70" s="127"/>
    </row>
    <row r="71" spans="2:30" x14ac:dyDescent="0.2">
      <c r="B71" s="214"/>
      <c r="C71" s="116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8"/>
      <c r="AA71" s="55">
        <f t="shared" si="2"/>
        <v>0</v>
      </c>
      <c r="AB71" s="125"/>
      <c r="AC71" s="126"/>
      <c r="AD71" s="127"/>
    </row>
    <row r="72" spans="2:30" x14ac:dyDescent="0.2">
      <c r="B72" s="214"/>
      <c r="C72" s="116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8"/>
      <c r="AA72" s="55">
        <f t="shared" si="2"/>
        <v>0</v>
      </c>
      <c r="AB72" s="125"/>
      <c r="AC72" s="126"/>
      <c r="AD72" s="127"/>
    </row>
    <row r="73" spans="2:30" x14ac:dyDescent="0.2">
      <c r="B73" s="214"/>
      <c r="C73" s="116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8"/>
      <c r="AA73" s="55">
        <f t="shared" si="2"/>
        <v>0</v>
      </c>
      <c r="AB73" s="125"/>
      <c r="AC73" s="126"/>
      <c r="AD73" s="127"/>
    </row>
    <row r="74" spans="2:30" x14ac:dyDescent="0.2">
      <c r="B74" s="214"/>
      <c r="C74" s="116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8"/>
      <c r="AA74" s="55">
        <f t="shared" si="2"/>
        <v>0</v>
      </c>
      <c r="AB74" s="125"/>
      <c r="AC74" s="126"/>
      <c r="AD74" s="127"/>
    </row>
    <row r="75" spans="2:30" x14ac:dyDescent="0.2">
      <c r="B75" s="214"/>
      <c r="C75" s="116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8"/>
      <c r="AA75" s="55">
        <f t="shared" si="2"/>
        <v>0</v>
      </c>
      <c r="AB75" s="125"/>
      <c r="AC75" s="126"/>
      <c r="AD75" s="127"/>
    </row>
    <row r="76" spans="2:30" x14ac:dyDescent="0.2">
      <c r="B76" s="214"/>
      <c r="C76" s="116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8"/>
      <c r="AA76" s="55">
        <f t="shared" si="2"/>
        <v>0</v>
      </c>
      <c r="AB76" s="125"/>
      <c r="AC76" s="126"/>
      <c r="AD76" s="127"/>
    </row>
    <row r="77" spans="2:30" x14ac:dyDescent="0.2">
      <c r="B77" s="214"/>
      <c r="C77" s="116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8"/>
      <c r="AA77" s="55">
        <f t="shared" si="2"/>
        <v>0</v>
      </c>
      <c r="AB77" s="125"/>
      <c r="AC77" s="126"/>
      <c r="AD77" s="127"/>
    </row>
    <row r="78" spans="2:30" x14ac:dyDescent="0.2">
      <c r="B78" s="214"/>
      <c r="C78" s="116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8"/>
      <c r="AA78" s="55">
        <f t="shared" si="2"/>
        <v>0</v>
      </c>
      <c r="AB78" s="125"/>
      <c r="AC78" s="126"/>
      <c r="AD78" s="127"/>
    </row>
    <row r="79" spans="2:30" x14ac:dyDescent="0.2">
      <c r="B79" s="214"/>
      <c r="C79" s="116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8"/>
      <c r="AA79" s="55">
        <f t="shared" si="2"/>
        <v>0</v>
      </c>
      <c r="AB79" s="125"/>
      <c r="AC79" s="126"/>
      <c r="AD79" s="127"/>
    </row>
    <row r="80" spans="2:30" x14ac:dyDescent="0.2">
      <c r="B80" s="214"/>
      <c r="C80" s="116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8"/>
      <c r="AA80" s="55">
        <f t="shared" si="2"/>
        <v>0</v>
      </c>
      <c r="AB80" s="125"/>
      <c r="AC80" s="126"/>
      <c r="AD80" s="127"/>
    </row>
    <row r="81" spans="2:30" x14ac:dyDescent="0.2">
      <c r="B81" s="214"/>
      <c r="C81" s="116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8"/>
      <c r="AA81" s="55">
        <f t="shared" si="2"/>
        <v>0</v>
      </c>
      <c r="AB81" s="125"/>
      <c r="AC81" s="126"/>
      <c r="AD81" s="127"/>
    </row>
    <row r="82" spans="2:30" x14ac:dyDescent="0.2">
      <c r="B82" s="214"/>
      <c r="C82" s="116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8"/>
      <c r="AA82" s="55">
        <f t="shared" si="2"/>
        <v>0</v>
      </c>
      <c r="AB82" s="125"/>
      <c r="AC82" s="126"/>
      <c r="AD82" s="127"/>
    </row>
    <row r="83" spans="2:30" x14ac:dyDescent="0.2">
      <c r="B83" s="214"/>
      <c r="C83" s="116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8"/>
      <c r="AA83" s="55">
        <f t="shared" si="2"/>
        <v>0</v>
      </c>
      <c r="AB83" s="125"/>
      <c r="AC83" s="126"/>
      <c r="AD83" s="127"/>
    </row>
    <row r="84" spans="2:30" x14ac:dyDescent="0.2">
      <c r="B84" s="214"/>
      <c r="C84" s="116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8"/>
      <c r="AA84" s="55">
        <f t="shared" si="2"/>
        <v>0</v>
      </c>
      <c r="AB84" s="125"/>
      <c r="AC84" s="126"/>
      <c r="AD84" s="127"/>
    </row>
    <row r="85" spans="2:30" x14ac:dyDescent="0.2">
      <c r="B85" s="214"/>
      <c r="C85" s="116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8"/>
      <c r="AA85" s="55">
        <f t="shared" si="2"/>
        <v>0</v>
      </c>
      <c r="AB85" s="125"/>
      <c r="AC85" s="126"/>
      <c r="AD85" s="127"/>
    </row>
    <row r="86" spans="2:30" x14ac:dyDescent="0.2">
      <c r="B86" s="214"/>
      <c r="C86" s="116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8"/>
      <c r="AA86" s="55">
        <f t="shared" si="2"/>
        <v>0</v>
      </c>
      <c r="AB86" s="125"/>
      <c r="AC86" s="126"/>
      <c r="AD86" s="127"/>
    </row>
    <row r="87" spans="2:30" x14ac:dyDescent="0.2">
      <c r="B87" s="214"/>
      <c r="C87" s="116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8"/>
      <c r="AA87" s="55">
        <f t="shared" ref="AA87:AA150" si="3">SUM(C87:Z87)</f>
        <v>0</v>
      </c>
      <c r="AB87" s="125"/>
      <c r="AC87" s="126"/>
      <c r="AD87" s="127"/>
    </row>
    <row r="88" spans="2:30" x14ac:dyDescent="0.2">
      <c r="B88" s="214"/>
      <c r="C88" s="116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8"/>
      <c r="AA88" s="55">
        <f t="shared" si="3"/>
        <v>0</v>
      </c>
      <c r="AB88" s="125"/>
      <c r="AC88" s="126"/>
      <c r="AD88" s="127"/>
    </row>
    <row r="89" spans="2:30" x14ac:dyDescent="0.2">
      <c r="B89" s="214"/>
      <c r="C89" s="116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8"/>
      <c r="AA89" s="55">
        <f t="shared" si="3"/>
        <v>0</v>
      </c>
      <c r="AB89" s="125"/>
      <c r="AC89" s="126"/>
      <c r="AD89" s="127"/>
    </row>
    <row r="90" spans="2:30" x14ac:dyDescent="0.2">
      <c r="B90" s="214"/>
      <c r="C90" s="116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8"/>
      <c r="AA90" s="55">
        <f t="shared" si="3"/>
        <v>0</v>
      </c>
      <c r="AB90" s="125"/>
      <c r="AC90" s="126"/>
      <c r="AD90" s="127"/>
    </row>
    <row r="91" spans="2:30" x14ac:dyDescent="0.2">
      <c r="B91" s="214"/>
      <c r="C91" s="116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8"/>
      <c r="AA91" s="55">
        <f t="shared" si="3"/>
        <v>0</v>
      </c>
      <c r="AB91" s="125"/>
      <c r="AC91" s="126"/>
      <c r="AD91" s="127"/>
    </row>
    <row r="92" spans="2:30" x14ac:dyDescent="0.2">
      <c r="B92" s="214"/>
      <c r="C92" s="116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8"/>
      <c r="AA92" s="55">
        <f t="shared" si="3"/>
        <v>0</v>
      </c>
      <c r="AB92" s="125"/>
      <c r="AC92" s="126"/>
      <c r="AD92" s="127"/>
    </row>
    <row r="93" spans="2:30" x14ac:dyDescent="0.2">
      <c r="B93" s="214"/>
      <c r="C93" s="116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8"/>
      <c r="AA93" s="55">
        <f t="shared" si="3"/>
        <v>0</v>
      </c>
      <c r="AB93" s="125"/>
      <c r="AC93" s="126"/>
      <c r="AD93" s="127"/>
    </row>
    <row r="94" spans="2:30" x14ac:dyDescent="0.2">
      <c r="B94" s="214"/>
      <c r="C94" s="116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8"/>
      <c r="AA94" s="55">
        <f t="shared" si="3"/>
        <v>0</v>
      </c>
      <c r="AB94" s="125"/>
      <c r="AC94" s="126"/>
      <c r="AD94" s="127"/>
    </row>
    <row r="95" spans="2:30" x14ac:dyDescent="0.2">
      <c r="B95" s="214"/>
      <c r="C95" s="116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8"/>
      <c r="AA95" s="55">
        <f t="shared" si="3"/>
        <v>0</v>
      </c>
      <c r="AB95" s="125"/>
      <c r="AC95" s="126"/>
      <c r="AD95" s="127"/>
    </row>
    <row r="96" spans="2:30" x14ac:dyDescent="0.2">
      <c r="B96" s="214"/>
      <c r="C96" s="116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8"/>
      <c r="AA96" s="55">
        <f t="shared" si="3"/>
        <v>0</v>
      </c>
      <c r="AB96" s="125"/>
      <c r="AC96" s="126"/>
      <c r="AD96" s="127"/>
    </row>
    <row r="97" spans="2:30" x14ac:dyDescent="0.2">
      <c r="B97" s="214"/>
      <c r="C97" s="116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8"/>
      <c r="AA97" s="55">
        <f t="shared" si="3"/>
        <v>0</v>
      </c>
      <c r="AB97" s="125"/>
      <c r="AC97" s="126"/>
      <c r="AD97" s="127"/>
    </row>
    <row r="98" spans="2:30" x14ac:dyDescent="0.2">
      <c r="B98" s="214"/>
      <c r="C98" s="116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8"/>
      <c r="AA98" s="55">
        <f t="shared" si="3"/>
        <v>0</v>
      </c>
      <c r="AB98" s="125"/>
      <c r="AC98" s="126"/>
      <c r="AD98" s="127"/>
    </row>
    <row r="99" spans="2:30" x14ac:dyDescent="0.2">
      <c r="B99" s="214"/>
      <c r="C99" s="116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8"/>
      <c r="AA99" s="55">
        <f t="shared" si="3"/>
        <v>0</v>
      </c>
      <c r="AB99" s="125"/>
      <c r="AC99" s="126"/>
      <c r="AD99" s="127"/>
    </row>
    <row r="100" spans="2:30" x14ac:dyDescent="0.2">
      <c r="B100" s="214"/>
      <c r="C100" s="116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8"/>
      <c r="AA100" s="55">
        <f t="shared" si="3"/>
        <v>0</v>
      </c>
      <c r="AB100" s="125"/>
      <c r="AC100" s="126"/>
      <c r="AD100" s="127"/>
    </row>
    <row r="101" spans="2:30" x14ac:dyDescent="0.2">
      <c r="B101" s="214"/>
      <c r="C101" s="116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8"/>
      <c r="AA101" s="55">
        <f t="shared" si="3"/>
        <v>0</v>
      </c>
      <c r="AB101" s="125"/>
      <c r="AC101" s="126"/>
      <c r="AD101" s="127"/>
    </row>
    <row r="102" spans="2:30" x14ac:dyDescent="0.2">
      <c r="B102" s="214"/>
      <c r="C102" s="116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8"/>
      <c r="AA102" s="55">
        <f t="shared" si="3"/>
        <v>0</v>
      </c>
      <c r="AB102" s="125"/>
      <c r="AC102" s="126"/>
      <c r="AD102" s="127"/>
    </row>
    <row r="103" spans="2:30" x14ac:dyDescent="0.2">
      <c r="B103" s="214"/>
      <c r="C103" s="116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8"/>
      <c r="AA103" s="55">
        <f t="shared" si="3"/>
        <v>0</v>
      </c>
      <c r="AB103" s="125"/>
      <c r="AC103" s="126"/>
      <c r="AD103" s="127"/>
    </row>
    <row r="104" spans="2:30" x14ac:dyDescent="0.2">
      <c r="B104" s="214"/>
      <c r="C104" s="116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8"/>
      <c r="AA104" s="55">
        <f t="shared" si="3"/>
        <v>0</v>
      </c>
      <c r="AB104" s="125"/>
      <c r="AC104" s="126"/>
      <c r="AD104" s="127"/>
    </row>
    <row r="105" spans="2:30" x14ac:dyDescent="0.2">
      <c r="B105" s="214"/>
      <c r="C105" s="116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8"/>
      <c r="AA105" s="55">
        <f t="shared" si="3"/>
        <v>0</v>
      </c>
      <c r="AB105" s="125"/>
      <c r="AC105" s="126"/>
      <c r="AD105" s="127"/>
    </row>
    <row r="106" spans="2:30" x14ac:dyDescent="0.2">
      <c r="B106" s="214"/>
      <c r="C106" s="116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8"/>
      <c r="AA106" s="55">
        <f t="shared" si="3"/>
        <v>0</v>
      </c>
      <c r="AB106" s="125"/>
      <c r="AC106" s="126"/>
      <c r="AD106" s="127"/>
    </row>
    <row r="107" spans="2:30" x14ac:dyDescent="0.2">
      <c r="B107" s="214"/>
      <c r="C107" s="116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8"/>
      <c r="AA107" s="55">
        <f t="shared" si="3"/>
        <v>0</v>
      </c>
      <c r="AB107" s="125"/>
      <c r="AC107" s="126"/>
      <c r="AD107" s="127"/>
    </row>
    <row r="108" spans="2:30" x14ac:dyDescent="0.2">
      <c r="B108" s="214"/>
      <c r="C108" s="116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8"/>
      <c r="AA108" s="55">
        <f t="shared" si="3"/>
        <v>0</v>
      </c>
      <c r="AB108" s="125"/>
      <c r="AC108" s="126"/>
      <c r="AD108" s="127"/>
    </row>
    <row r="109" spans="2:30" x14ac:dyDescent="0.2">
      <c r="B109" s="214"/>
      <c r="C109" s="116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8"/>
      <c r="AA109" s="55">
        <f t="shared" si="3"/>
        <v>0</v>
      </c>
      <c r="AB109" s="125"/>
      <c r="AC109" s="126"/>
      <c r="AD109" s="127"/>
    </row>
    <row r="110" spans="2:30" x14ac:dyDescent="0.2">
      <c r="B110" s="214"/>
      <c r="C110" s="116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8"/>
      <c r="AA110" s="55">
        <f t="shared" si="3"/>
        <v>0</v>
      </c>
      <c r="AB110" s="125"/>
      <c r="AC110" s="126"/>
      <c r="AD110" s="127"/>
    </row>
    <row r="111" spans="2:30" x14ac:dyDescent="0.2">
      <c r="B111" s="214"/>
      <c r="C111" s="116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8"/>
      <c r="AA111" s="55">
        <f t="shared" si="3"/>
        <v>0</v>
      </c>
      <c r="AB111" s="125"/>
      <c r="AC111" s="126"/>
      <c r="AD111" s="127"/>
    </row>
    <row r="112" spans="2:30" x14ac:dyDescent="0.2">
      <c r="B112" s="214"/>
      <c r="C112" s="116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8"/>
      <c r="AA112" s="55">
        <f t="shared" si="3"/>
        <v>0</v>
      </c>
      <c r="AB112" s="125"/>
      <c r="AC112" s="126"/>
      <c r="AD112" s="127"/>
    </row>
    <row r="113" spans="2:30" x14ac:dyDescent="0.2">
      <c r="B113" s="214"/>
      <c r="C113" s="116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8"/>
      <c r="AA113" s="55">
        <f t="shared" si="3"/>
        <v>0</v>
      </c>
      <c r="AB113" s="125"/>
      <c r="AC113" s="126"/>
      <c r="AD113" s="127"/>
    </row>
    <row r="114" spans="2:30" x14ac:dyDescent="0.2">
      <c r="B114" s="214"/>
      <c r="C114" s="116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8"/>
      <c r="AA114" s="55">
        <f t="shared" si="3"/>
        <v>0</v>
      </c>
      <c r="AB114" s="125"/>
      <c r="AC114" s="126"/>
      <c r="AD114" s="127"/>
    </row>
    <row r="115" spans="2:30" x14ac:dyDescent="0.2">
      <c r="B115" s="214"/>
      <c r="C115" s="116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8"/>
      <c r="AA115" s="55">
        <f t="shared" si="3"/>
        <v>0</v>
      </c>
      <c r="AB115" s="125"/>
      <c r="AC115" s="126"/>
      <c r="AD115" s="127"/>
    </row>
    <row r="116" spans="2:30" x14ac:dyDescent="0.2">
      <c r="B116" s="214"/>
      <c r="C116" s="116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8"/>
      <c r="AA116" s="55">
        <f t="shared" si="3"/>
        <v>0</v>
      </c>
      <c r="AB116" s="125"/>
      <c r="AC116" s="126"/>
      <c r="AD116" s="127"/>
    </row>
    <row r="117" spans="2:30" x14ac:dyDescent="0.2">
      <c r="B117" s="214"/>
      <c r="C117" s="116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8"/>
      <c r="AA117" s="55">
        <f t="shared" si="3"/>
        <v>0</v>
      </c>
      <c r="AB117" s="125"/>
      <c r="AC117" s="126"/>
      <c r="AD117" s="127"/>
    </row>
    <row r="118" spans="2:30" x14ac:dyDescent="0.2">
      <c r="B118" s="214"/>
      <c r="C118" s="116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8"/>
      <c r="AA118" s="55">
        <f t="shared" si="3"/>
        <v>0</v>
      </c>
      <c r="AB118" s="125"/>
      <c r="AC118" s="126"/>
      <c r="AD118" s="127"/>
    </row>
    <row r="119" spans="2:30" x14ac:dyDescent="0.2">
      <c r="B119" s="214"/>
      <c r="C119" s="116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8"/>
      <c r="AA119" s="55">
        <f t="shared" si="3"/>
        <v>0</v>
      </c>
      <c r="AB119" s="125"/>
      <c r="AC119" s="126"/>
      <c r="AD119" s="127"/>
    </row>
    <row r="120" spans="2:30" x14ac:dyDescent="0.2">
      <c r="B120" s="214"/>
      <c r="C120" s="116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8"/>
      <c r="AA120" s="55">
        <f t="shared" si="3"/>
        <v>0</v>
      </c>
      <c r="AB120" s="125"/>
      <c r="AC120" s="126"/>
      <c r="AD120" s="127"/>
    </row>
    <row r="121" spans="2:30" x14ac:dyDescent="0.2">
      <c r="B121" s="214"/>
      <c r="C121" s="116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8"/>
      <c r="AA121" s="55">
        <f t="shared" si="3"/>
        <v>0</v>
      </c>
      <c r="AB121" s="125"/>
      <c r="AC121" s="126"/>
      <c r="AD121" s="127"/>
    </row>
    <row r="122" spans="2:30" x14ac:dyDescent="0.2">
      <c r="B122" s="214"/>
      <c r="C122" s="116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8"/>
      <c r="AA122" s="55">
        <f t="shared" si="3"/>
        <v>0</v>
      </c>
      <c r="AB122" s="125"/>
      <c r="AC122" s="126"/>
      <c r="AD122" s="127"/>
    </row>
    <row r="123" spans="2:30" x14ac:dyDescent="0.2">
      <c r="B123" s="214"/>
      <c r="C123" s="116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8"/>
      <c r="AA123" s="55">
        <f t="shared" si="3"/>
        <v>0</v>
      </c>
      <c r="AB123" s="125"/>
      <c r="AC123" s="126"/>
      <c r="AD123" s="127"/>
    </row>
    <row r="124" spans="2:30" x14ac:dyDescent="0.2">
      <c r="B124" s="214"/>
      <c r="C124" s="116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8"/>
      <c r="AA124" s="55">
        <f t="shared" si="3"/>
        <v>0</v>
      </c>
      <c r="AB124" s="125"/>
      <c r="AC124" s="126"/>
      <c r="AD124" s="127"/>
    </row>
    <row r="125" spans="2:30" x14ac:dyDescent="0.2">
      <c r="B125" s="214"/>
      <c r="C125" s="116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8"/>
      <c r="AA125" s="55">
        <f t="shared" si="3"/>
        <v>0</v>
      </c>
      <c r="AB125" s="125"/>
      <c r="AC125" s="126"/>
      <c r="AD125" s="127"/>
    </row>
    <row r="126" spans="2:30" x14ac:dyDescent="0.2">
      <c r="B126" s="214"/>
      <c r="C126" s="116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8"/>
      <c r="AA126" s="55">
        <f t="shared" si="3"/>
        <v>0</v>
      </c>
      <c r="AB126" s="125"/>
      <c r="AC126" s="126"/>
      <c r="AD126" s="127"/>
    </row>
    <row r="127" spans="2:30" x14ac:dyDescent="0.2">
      <c r="B127" s="214"/>
      <c r="C127" s="116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8"/>
      <c r="AA127" s="55">
        <f t="shared" si="3"/>
        <v>0</v>
      </c>
      <c r="AB127" s="125"/>
      <c r="AC127" s="126"/>
      <c r="AD127" s="127"/>
    </row>
    <row r="128" spans="2:30" x14ac:dyDescent="0.2">
      <c r="B128" s="214"/>
      <c r="C128" s="116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8"/>
      <c r="AA128" s="55">
        <f t="shared" si="3"/>
        <v>0</v>
      </c>
      <c r="AB128" s="125"/>
      <c r="AC128" s="126"/>
      <c r="AD128" s="127"/>
    </row>
    <row r="129" spans="2:30" x14ac:dyDescent="0.2">
      <c r="B129" s="214"/>
      <c r="C129" s="116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8"/>
      <c r="AA129" s="55">
        <f t="shared" si="3"/>
        <v>0</v>
      </c>
      <c r="AB129" s="125"/>
      <c r="AC129" s="126"/>
      <c r="AD129" s="127"/>
    </row>
    <row r="130" spans="2:30" x14ac:dyDescent="0.2">
      <c r="B130" s="214"/>
      <c r="C130" s="116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8"/>
      <c r="AA130" s="55">
        <f t="shared" si="3"/>
        <v>0</v>
      </c>
      <c r="AB130" s="125"/>
      <c r="AC130" s="126"/>
      <c r="AD130" s="127"/>
    </row>
    <row r="131" spans="2:30" x14ac:dyDescent="0.2">
      <c r="B131" s="214"/>
      <c r="C131" s="116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8"/>
      <c r="AA131" s="55">
        <f t="shared" si="3"/>
        <v>0</v>
      </c>
      <c r="AB131" s="125"/>
      <c r="AC131" s="126"/>
      <c r="AD131" s="127"/>
    </row>
    <row r="132" spans="2:30" x14ac:dyDescent="0.2">
      <c r="B132" s="214"/>
      <c r="C132" s="116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8"/>
      <c r="AA132" s="55">
        <f t="shared" si="3"/>
        <v>0</v>
      </c>
      <c r="AB132" s="125"/>
      <c r="AC132" s="126"/>
      <c r="AD132" s="127"/>
    </row>
    <row r="133" spans="2:30" x14ac:dyDescent="0.2">
      <c r="B133" s="214"/>
      <c r="C133" s="116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8"/>
      <c r="AA133" s="55">
        <f t="shared" si="3"/>
        <v>0</v>
      </c>
      <c r="AB133" s="125"/>
      <c r="AC133" s="126"/>
      <c r="AD133" s="127"/>
    </row>
    <row r="134" spans="2:30" x14ac:dyDescent="0.2">
      <c r="B134" s="214"/>
      <c r="C134" s="116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8"/>
      <c r="AA134" s="55">
        <f t="shared" si="3"/>
        <v>0</v>
      </c>
      <c r="AB134" s="125"/>
      <c r="AC134" s="126"/>
      <c r="AD134" s="127"/>
    </row>
    <row r="135" spans="2:30" x14ac:dyDescent="0.2">
      <c r="B135" s="214"/>
      <c r="C135" s="116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8"/>
      <c r="AA135" s="55">
        <f t="shared" si="3"/>
        <v>0</v>
      </c>
      <c r="AB135" s="125"/>
      <c r="AC135" s="126"/>
      <c r="AD135" s="127"/>
    </row>
    <row r="136" spans="2:30" x14ac:dyDescent="0.2">
      <c r="B136" s="214"/>
      <c r="C136" s="116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8"/>
      <c r="AA136" s="55">
        <f t="shared" si="3"/>
        <v>0</v>
      </c>
      <c r="AB136" s="125"/>
      <c r="AC136" s="126"/>
      <c r="AD136" s="127"/>
    </row>
    <row r="137" spans="2:30" x14ac:dyDescent="0.2">
      <c r="B137" s="214"/>
      <c r="C137" s="116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8"/>
      <c r="AA137" s="55">
        <f t="shared" si="3"/>
        <v>0</v>
      </c>
      <c r="AB137" s="125"/>
      <c r="AC137" s="126"/>
      <c r="AD137" s="127"/>
    </row>
    <row r="138" spans="2:30" x14ac:dyDescent="0.2">
      <c r="B138" s="214"/>
      <c r="C138" s="116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8"/>
      <c r="AA138" s="55">
        <f t="shared" si="3"/>
        <v>0</v>
      </c>
      <c r="AB138" s="125"/>
      <c r="AC138" s="126"/>
      <c r="AD138" s="127"/>
    </row>
    <row r="139" spans="2:30" x14ac:dyDescent="0.2">
      <c r="B139" s="214"/>
      <c r="C139" s="116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8"/>
      <c r="AA139" s="55">
        <f t="shared" si="3"/>
        <v>0</v>
      </c>
      <c r="AB139" s="125"/>
      <c r="AC139" s="126"/>
      <c r="AD139" s="127"/>
    </row>
    <row r="140" spans="2:30" x14ac:dyDescent="0.2">
      <c r="B140" s="214"/>
      <c r="C140" s="116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8"/>
      <c r="AA140" s="55">
        <f t="shared" si="3"/>
        <v>0</v>
      </c>
      <c r="AB140" s="125"/>
      <c r="AC140" s="126"/>
      <c r="AD140" s="127"/>
    </row>
    <row r="141" spans="2:30" x14ac:dyDescent="0.2">
      <c r="B141" s="214"/>
      <c r="C141" s="116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8"/>
      <c r="AA141" s="55">
        <f t="shared" si="3"/>
        <v>0</v>
      </c>
      <c r="AB141" s="125"/>
      <c r="AC141" s="126"/>
      <c r="AD141" s="127"/>
    </row>
    <row r="142" spans="2:30" x14ac:dyDescent="0.2">
      <c r="B142" s="214"/>
      <c r="C142" s="116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8"/>
      <c r="AA142" s="55">
        <f t="shared" si="3"/>
        <v>0</v>
      </c>
      <c r="AB142" s="125"/>
      <c r="AC142" s="126"/>
      <c r="AD142" s="127"/>
    </row>
    <row r="143" spans="2:30" x14ac:dyDescent="0.2">
      <c r="B143" s="214"/>
      <c r="C143" s="116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8"/>
      <c r="AA143" s="55">
        <f t="shared" si="3"/>
        <v>0</v>
      </c>
      <c r="AB143" s="125"/>
      <c r="AC143" s="126"/>
      <c r="AD143" s="127"/>
    </row>
    <row r="144" spans="2:30" x14ac:dyDescent="0.2">
      <c r="B144" s="214"/>
      <c r="C144" s="116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8"/>
      <c r="AA144" s="55">
        <f t="shared" si="3"/>
        <v>0</v>
      </c>
      <c r="AB144" s="125"/>
      <c r="AC144" s="126"/>
      <c r="AD144" s="127"/>
    </row>
    <row r="145" spans="2:30" x14ac:dyDescent="0.2">
      <c r="B145" s="214"/>
      <c r="C145" s="116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8"/>
      <c r="AA145" s="55">
        <f t="shared" si="3"/>
        <v>0</v>
      </c>
      <c r="AB145" s="125"/>
      <c r="AC145" s="126"/>
      <c r="AD145" s="127"/>
    </row>
    <row r="146" spans="2:30" x14ac:dyDescent="0.2">
      <c r="B146" s="214"/>
      <c r="C146" s="116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8"/>
      <c r="AA146" s="55">
        <f t="shared" si="3"/>
        <v>0</v>
      </c>
      <c r="AB146" s="125"/>
      <c r="AC146" s="126"/>
      <c r="AD146" s="127"/>
    </row>
    <row r="147" spans="2:30" x14ac:dyDescent="0.2">
      <c r="B147" s="214"/>
      <c r="C147" s="116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8"/>
      <c r="AA147" s="55">
        <f t="shared" si="3"/>
        <v>0</v>
      </c>
      <c r="AB147" s="125"/>
      <c r="AC147" s="126"/>
      <c r="AD147" s="127"/>
    </row>
    <row r="148" spans="2:30" x14ac:dyDescent="0.2">
      <c r="B148" s="214"/>
      <c r="C148" s="116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8"/>
      <c r="AA148" s="55">
        <f t="shared" si="3"/>
        <v>0</v>
      </c>
      <c r="AB148" s="125"/>
      <c r="AC148" s="126"/>
      <c r="AD148" s="127"/>
    </row>
    <row r="149" spans="2:30" x14ac:dyDescent="0.2">
      <c r="B149" s="214"/>
      <c r="C149" s="116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8"/>
      <c r="AA149" s="55">
        <f t="shared" si="3"/>
        <v>0</v>
      </c>
      <c r="AB149" s="125"/>
      <c r="AC149" s="126"/>
      <c r="AD149" s="127"/>
    </row>
    <row r="150" spans="2:30" x14ac:dyDescent="0.2">
      <c r="B150" s="214"/>
      <c r="C150" s="116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8"/>
      <c r="AA150" s="55">
        <f t="shared" si="3"/>
        <v>0</v>
      </c>
      <c r="AB150" s="125"/>
      <c r="AC150" s="126"/>
      <c r="AD150" s="127"/>
    </row>
    <row r="151" spans="2:30" x14ac:dyDescent="0.2">
      <c r="B151" s="214"/>
      <c r="C151" s="116"/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8"/>
      <c r="AA151" s="55">
        <f t="shared" ref="AA151:AA214" si="4">SUM(C151:Z151)</f>
        <v>0</v>
      </c>
      <c r="AB151" s="125"/>
      <c r="AC151" s="126"/>
      <c r="AD151" s="127"/>
    </row>
    <row r="152" spans="2:30" x14ac:dyDescent="0.2">
      <c r="B152" s="214"/>
      <c r="C152" s="116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8"/>
      <c r="AA152" s="55">
        <f t="shared" si="4"/>
        <v>0</v>
      </c>
      <c r="AB152" s="125"/>
      <c r="AC152" s="126"/>
      <c r="AD152" s="127"/>
    </row>
    <row r="153" spans="2:30" x14ac:dyDescent="0.2">
      <c r="B153" s="214"/>
      <c r="C153" s="116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8"/>
      <c r="AA153" s="55">
        <f t="shared" si="4"/>
        <v>0</v>
      </c>
      <c r="AB153" s="125"/>
      <c r="AC153" s="126"/>
      <c r="AD153" s="127"/>
    </row>
    <row r="154" spans="2:30" x14ac:dyDescent="0.2">
      <c r="B154" s="214"/>
      <c r="C154" s="116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8"/>
      <c r="AA154" s="55">
        <f t="shared" si="4"/>
        <v>0</v>
      </c>
      <c r="AB154" s="125"/>
      <c r="AC154" s="126"/>
      <c r="AD154" s="127"/>
    </row>
    <row r="155" spans="2:30" x14ac:dyDescent="0.2">
      <c r="B155" s="214"/>
      <c r="C155" s="116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8"/>
      <c r="AA155" s="55">
        <f t="shared" si="4"/>
        <v>0</v>
      </c>
      <c r="AB155" s="125"/>
      <c r="AC155" s="126"/>
      <c r="AD155" s="127"/>
    </row>
    <row r="156" spans="2:30" x14ac:dyDescent="0.2">
      <c r="B156" s="214"/>
      <c r="C156" s="116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8"/>
      <c r="AA156" s="55">
        <f t="shared" si="4"/>
        <v>0</v>
      </c>
      <c r="AB156" s="125"/>
      <c r="AC156" s="126"/>
      <c r="AD156" s="127"/>
    </row>
    <row r="157" spans="2:30" x14ac:dyDescent="0.2">
      <c r="B157" s="214"/>
      <c r="C157" s="116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8"/>
      <c r="AA157" s="55">
        <f t="shared" si="4"/>
        <v>0</v>
      </c>
      <c r="AB157" s="125"/>
      <c r="AC157" s="126"/>
      <c r="AD157" s="127"/>
    </row>
    <row r="158" spans="2:30" x14ac:dyDescent="0.2">
      <c r="B158" s="214"/>
      <c r="C158" s="116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8"/>
      <c r="AA158" s="55">
        <f t="shared" si="4"/>
        <v>0</v>
      </c>
      <c r="AB158" s="125"/>
      <c r="AC158" s="126"/>
      <c r="AD158" s="127"/>
    </row>
    <row r="159" spans="2:30" x14ac:dyDescent="0.2">
      <c r="B159" s="214"/>
      <c r="C159" s="116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8"/>
      <c r="AA159" s="55">
        <f t="shared" si="4"/>
        <v>0</v>
      </c>
      <c r="AB159" s="125"/>
      <c r="AC159" s="126"/>
      <c r="AD159" s="127"/>
    </row>
    <row r="160" spans="2:30" x14ac:dyDescent="0.2">
      <c r="B160" s="214"/>
      <c r="C160" s="116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8"/>
      <c r="AA160" s="55">
        <f t="shared" si="4"/>
        <v>0</v>
      </c>
      <c r="AB160" s="125"/>
      <c r="AC160" s="126"/>
      <c r="AD160" s="127"/>
    </row>
    <row r="161" spans="2:30" x14ac:dyDescent="0.2">
      <c r="B161" s="214"/>
      <c r="C161" s="116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8"/>
      <c r="AA161" s="55">
        <f t="shared" si="4"/>
        <v>0</v>
      </c>
      <c r="AB161" s="125"/>
      <c r="AC161" s="126"/>
      <c r="AD161" s="127"/>
    </row>
    <row r="162" spans="2:30" x14ac:dyDescent="0.2">
      <c r="B162" s="214"/>
      <c r="C162" s="116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8"/>
      <c r="AA162" s="55">
        <f t="shared" si="4"/>
        <v>0</v>
      </c>
      <c r="AB162" s="125"/>
      <c r="AC162" s="126"/>
      <c r="AD162" s="127"/>
    </row>
    <row r="163" spans="2:30" x14ac:dyDescent="0.2">
      <c r="B163" s="214"/>
      <c r="C163" s="116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8"/>
      <c r="AA163" s="55">
        <f t="shared" si="4"/>
        <v>0</v>
      </c>
      <c r="AB163" s="125"/>
      <c r="AC163" s="126"/>
      <c r="AD163" s="127"/>
    </row>
    <row r="164" spans="2:30" x14ac:dyDescent="0.2">
      <c r="B164" s="214"/>
      <c r="C164" s="116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8"/>
      <c r="AA164" s="55">
        <f t="shared" si="4"/>
        <v>0</v>
      </c>
      <c r="AB164" s="125"/>
      <c r="AC164" s="126"/>
      <c r="AD164" s="127"/>
    </row>
    <row r="165" spans="2:30" x14ac:dyDescent="0.2">
      <c r="B165" s="214"/>
      <c r="C165" s="116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8"/>
      <c r="AA165" s="55">
        <f t="shared" si="4"/>
        <v>0</v>
      </c>
      <c r="AB165" s="125"/>
      <c r="AC165" s="126"/>
      <c r="AD165" s="127"/>
    </row>
    <row r="166" spans="2:30" x14ac:dyDescent="0.2">
      <c r="B166" s="214"/>
      <c r="C166" s="116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8"/>
      <c r="AA166" s="55">
        <f t="shared" si="4"/>
        <v>0</v>
      </c>
      <c r="AB166" s="125"/>
      <c r="AC166" s="126"/>
      <c r="AD166" s="127"/>
    </row>
    <row r="167" spans="2:30" x14ac:dyDescent="0.2">
      <c r="B167" s="214"/>
      <c r="C167" s="116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8"/>
      <c r="AA167" s="55">
        <f t="shared" si="4"/>
        <v>0</v>
      </c>
      <c r="AB167" s="125"/>
      <c r="AC167" s="126"/>
      <c r="AD167" s="127"/>
    </row>
    <row r="168" spans="2:30" x14ac:dyDescent="0.2">
      <c r="B168" s="214"/>
      <c r="C168" s="116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8"/>
      <c r="AA168" s="55">
        <f t="shared" si="4"/>
        <v>0</v>
      </c>
      <c r="AB168" s="125"/>
      <c r="AC168" s="126"/>
      <c r="AD168" s="127"/>
    </row>
    <row r="169" spans="2:30" x14ac:dyDescent="0.2">
      <c r="B169" s="214"/>
      <c r="C169" s="116"/>
      <c r="D169" s="117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8"/>
      <c r="AA169" s="55">
        <f t="shared" si="4"/>
        <v>0</v>
      </c>
      <c r="AB169" s="125"/>
      <c r="AC169" s="126"/>
      <c r="AD169" s="127"/>
    </row>
    <row r="170" spans="2:30" x14ac:dyDescent="0.2">
      <c r="B170" s="214"/>
      <c r="C170" s="116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8"/>
      <c r="AA170" s="55">
        <f t="shared" si="4"/>
        <v>0</v>
      </c>
      <c r="AB170" s="125"/>
      <c r="AC170" s="126"/>
      <c r="AD170" s="127"/>
    </row>
    <row r="171" spans="2:30" x14ac:dyDescent="0.2">
      <c r="B171" s="214"/>
      <c r="C171" s="116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8"/>
      <c r="AA171" s="55">
        <f t="shared" si="4"/>
        <v>0</v>
      </c>
      <c r="AB171" s="125"/>
      <c r="AC171" s="126"/>
      <c r="AD171" s="127"/>
    </row>
    <row r="172" spans="2:30" x14ac:dyDescent="0.2">
      <c r="B172" s="214"/>
      <c r="C172" s="116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8"/>
      <c r="AA172" s="55">
        <f t="shared" si="4"/>
        <v>0</v>
      </c>
      <c r="AB172" s="125"/>
      <c r="AC172" s="126"/>
      <c r="AD172" s="127"/>
    </row>
    <row r="173" spans="2:30" x14ac:dyDescent="0.2">
      <c r="B173" s="214"/>
      <c r="C173" s="116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8"/>
      <c r="AA173" s="55">
        <f t="shared" si="4"/>
        <v>0</v>
      </c>
      <c r="AB173" s="125"/>
      <c r="AC173" s="126"/>
      <c r="AD173" s="127"/>
    </row>
    <row r="174" spans="2:30" x14ac:dyDescent="0.2">
      <c r="B174" s="214"/>
      <c r="C174" s="116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8"/>
      <c r="AA174" s="55">
        <f t="shared" si="4"/>
        <v>0</v>
      </c>
      <c r="AB174" s="125"/>
      <c r="AC174" s="126"/>
      <c r="AD174" s="127"/>
    </row>
    <row r="175" spans="2:30" x14ac:dyDescent="0.2">
      <c r="B175" s="214"/>
      <c r="C175" s="116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8"/>
      <c r="AA175" s="55">
        <f t="shared" si="4"/>
        <v>0</v>
      </c>
      <c r="AB175" s="125"/>
      <c r="AC175" s="126"/>
      <c r="AD175" s="127"/>
    </row>
    <row r="176" spans="2:30" x14ac:dyDescent="0.2">
      <c r="B176" s="214"/>
      <c r="C176" s="116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8"/>
      <c r="AA176" s="55">
        <f t="shared" si="4"/>
        <v>0</v>
      </c>
      <c r="AB176" s="125"/>
      <c r="AC176" s="126"/>
      <c r="AD176" s="127"/>
    </row>
    <row r="177" spans="2:30" x14ac:dyDescent="0.2">
      <c r="B177" s="214"/>
      <c r="C177" s="116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8"/>
      <c r="AA177" s="55">
        <f t="shared" si="4"/>
        <v>0</v>
      </c>
      <c r="AB177" s="125"/>
      <c r="AC177" s="126"/>
      <c r="AD177" s="127"/>
    </row>
    <row r="178" spans="2:30" x14ac:dyDescent="0.2">
      <c r="B178" s="214"/>
      <c r="C178" s="116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8"/>
      <c r="AA178" s="55">
        <f t="shared" si="4"/>
        <v>0</v>
      </c>
      <c r="AB178" s="125"/>
      <c r="AC178" s="126"/>
      <c r="AD178" s="127"/>
    </row>
    <row r="179" spans="2:30" x14ac:dyDescent="0.2">
      <c r="B179" s="214"/>
      <c r="C179" s="116"/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8"/>
      <c r="AA179" s="55">
        <f t="shared" si="4"/>
        <v>0</v>
      </c>
      <c r="AB179" s="125"/>
      <c r="AC179" s="126"/>
      <c r="AD179" s="127"/>
    </row>
    <row r="180" spans="2:30" x14ac:dyDescent="0.2">
      <c r="B180" s="214"/>
      <c r="C180" s="116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17"/>
      <c r="Z180" s="118"/>
      <c r="AA180" s="55">
        <f t="shared" si="4"/>
        <v>0</v>
      </c>
      <c r="AB180" s="125"/>
      <c r="AC180" s="126"/>
      <c r="AD180" s="127"/>
    </row>
    <row r="181" spans="2:30" x14ac:dyDescent="0.2">
      <c r="B181" s="214"/>
      <c r="C181" s="116"/>
      <c r="D181" s="117"/>
      <c r="E181" s="117"/>
      <c r="F181" s="117"/>
      <c r="G181" s="117"/>
      <c r="H181" s="117"/>
      <c r="I181" s="117"/>
      <c r="J181" s="117"/>
      <c r="K181" s="117"/>
      <c r="L181" s="117"/>
      <c r="M181" s="117"/>
      <c r="N181" s="117"/>
      <c r="O181" s="117"/>
      <c r="P181" s="117"/>
      <c r="Q181" s="117"/>
      <c r="R181" s="117"/>
      <c r="S181" s="117"/>
      <c r="T181" s="117"/>
      <c r="U181" s="117"/>
      <c r="V181" s="117"/>
      <c r="W181" s="117"/>
      <c r="X181" s="117"/>
      <c r="Y181" s="117"/>
      <c r="Z181" s="118"/>
      <c r="AA181" s="55">
        <f t="shared" si="4"/>
        <v>0</v>
      </c>
      <c r="AB181" s="125"/>
      <c r="AC181" s="126"/>
      <c r="AD181" s="127"/>
    </row>
    <row r="182" spans="2:30" x14ac:dyDescent="0.2">
      <c r="B182" s="214"/>
      <c r="C182" s="116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8"/>
      <c r="AA182" s="55">
        <f t="shared" si="4"/>
        <v>0</v>
      </c>
      <c r="AB182" s="125"/>
      <c r="AC182" s="126"/>
      <c r="AD182" s="127"/>
    </row>
    <row r="183" spans="2:30" x14ac:dyDescent="0.2">
      <c r="B183" s="214"/>
      <c r="C183" s="116"/>
      <c r="D183" s="117"/>
      <c r="E183" s="117"/>
      <c r="F183" s="117"/>
      <c r="G183" s="117"/>
      <c r="H183" s="117"/>
      <c r="I183" s="117"/>
      <c r="J183" s="117"/>
      <c r="K183" s="117"/>
      <c r="L183" s="117"/>
      <c r="M183" s="117"/>
      <c r="N183" s="117"/>
      <c r="O183" s="117"/>
      <c r="P183" s="117"/>
      <c r="Q183" s="117"/>
      <c r="R183" s="117"/>
      <c r="S183" s="117"/>
      <c r="T183" s="117"/>
      <c r="U183" s="117"/>
      <c r="V183" s="117"/>
      <c r="W183" s="117"/>
      <c r="X183" s="117"/>
      <c r="Y183" s="117"/>
      <c r="Z183" s="118"/>
      <c r="AA183" s="55">
        <f t="shared" si="4"/>
        <v>0</v>
      </c>
      <c r="AB183" s="125"/>
      <c r="AC183" s="126"/>
      <c r="AD183" s="127"/>
    </row>
    <row r="184" spans="2:30" x14ac:dyDescent="0.2">
      <c r="B184" s="214"/>
      <c r="C184" s="116"/>
      <c r="D184" s="117"/>
      <c r="E184" s="117"/>
      <c r="F184" s="117"/>
      <c r="G184" s="117"/>
      <c r="H184" s="117"/>
      <c r="I184" s="117"/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  <c r="T184" s="117"/>
      <c r="U184" s="117"/>
      <c r="V184" s="117"/>
      <c r="W184" s="117"/>
      <c r="X184" s="117"/>
      <c r="Y184" s="117"/>
      <c r="Z184" s="118"/>
      <c r="AA184" s="55">
        <f t="shared" si="4"/>
        <v>0</v>
      </c>
      <c r="AB184" s="125"/>
      <c r="AC184" s="126"/>
      <c r="AD184" s="127"/>
    </row>
    <row r="185" spans="2:30" x14ac:dyDescent="0.2">
      <c r="B185" s="214"/>
      <c r="C185" s="116"/>
      <c r="D185" s="117"/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17"/>
      <c r="Z185" s="118"/>
      <c r="AA185" s="55">
        <f t="shared" si="4"/>
        <v>0</v>
      </c>
      <c r="AB185" s="125"/>
      <c r="AC185" s="126"/>
      <c r="AD185" s="127"/>
    </row>
    <row r="186" spans="2:30" x14ac:dyDescent="0.2">
      <c r="B186" s="214"/>
      <c r="C186" s="116"/>
      <c r="D186" s="117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8"/>
      <c r="AA186" s="55">
        <f t="shared" si="4"/>
        <v>0</v>
      </c>
      <c r="AB186" s="125"/>
      <c r="AC186" s="126"/>
      <c r="AD186" s="127"/>
    </row>
    <row r="187" spans="2:30" x14ac:dyDescent="0.2">
      <c r="B187" s="214"/>
      <c r="C187" s="116"/>
      <c r="D187" s="117"/>
      <c r="E187" s="117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  <c r="Q187" s="117"/>
      <c r="R187" s="117"/>
      <c r="S187" s="117"/>
      <c r="T187" s="117"/>
      <c r="U187" s="117"/>
      <c r="V187" s="117"/>
      <c r="W187" s="117"/>
      <c r="X187" s="117"/>
      <c r="Y187" s="117"/>
      <c r="Z187" s="118"/>
      <c r="AA187" s="55">
        <f t="shared" si="4"/>
        <v>0</v>
      </c>
      <c r="AB187" s="125"/>
      <c r="AC187" s="126"/>
      <c r="AD187" s="127"/>
    </row>
    <row r="188" spans="2:30" x14ac:dyDescent="0.2">
      <c r="B188" s="214"/>
      <c r="C188" s="116"/>
      <c r="D188" s="117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  <c r="T188" s="117"/>
      <c r="U188" s="117"/>
      <c r="V188" s="117"/>
      <c r="W188" s="117"/>
      <c r="X188" s="117"/>
      <c r="Y188" s="117"/>
      <c r="Z188" s="118"/>
      <c r="AA188" s="55">
        <f t="shared" si="4"/>
        <v>0</v>
      </c>
      <c r="AB188" s="125"/>
      <c r="AC188" s="126"/>
      <c r="AD188" s="127"/>
    </row>
    <row r="189" spans="2:30" x14ac:dyDescent="0.2">
      <c r="B189" s="214"/>
      <c r="C189" s="116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8"/>
      <c r="AA189" s="55">
        <f t="shared" si="4"/>
        <v>0</v>
      </c>
      <c r="AB189" s="125"/>
      <c r="AC189" s="126"/>
      <c r="AD189" s="127"/>
    </row>
    <row r="190" spans="2:30" x14ac:dyDescent="0.2">
      <c r="B190" s="214"/>
      <c r="C190" s="116"/>
      <c r="D190" s="117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7"/>
      <c r="P190" s="117"/>
      <c r="Q190" s="117"/>
      <c r="R190" s="117"/>
      <c r="S190" s="117"/>
      <c r="T190" s="117"/>
      <c r="U190" s="117"/>
      <c r="V190" s="117"/>
      <c r="W190" s="117"/>
      <c r="X190" s="117"/>
      <c r="Y190" s="117"/>
      <c r="Z190" s="118"/>
      <c r="AA190" s="55">
        <f t="shared" si="4"/>
        <v>0</v>
      </c>
      <c r="AB190" s="125"/>
      <c r="AC190" s="126"/>
      <c r="AD190" s="127"/>
    </row>
    <row r="191" spans="2:30" x14ac:dyDescent="0.2">
      <c r="B191" s="214"/>
      <c r="C191" s="116"/>
      <c r="D191" s="117"/>
      <c r="E191" s="117"/>
      <c r="F191" s="117"/>
      <c r="G191" s="117"/>
      <c r="H191" s="117"/>
      <c r="I191" s="117"/>
      <c r="J191" s="117"/>
      <c r="K191" s="117"/>
      <c r="L191" s="117"/>
      <c r="M191" s="117"/>
      <c r="N191" s="117"/>
      <c r="O191" s="117"/>
      <c r="P191" s="117"/>
      <c r="Q191" s="117"/>
      <c r="R191" s="117"/>
      <c r="S191" s="117"/>
      <c r="T191" s="117"/>
      <c r="U191" s="117"/>
      <c r="V191" s="117"/>
      <c r="W191" s="117"/>
      <c r="X191" s="117"/>
      <c r="Y191" s="117"/>
      <c r="Z191" s="118"/>
      <c r="AA191" s="55">
        <f t="shared" si="4"/>
        <v>0</v>
      </c>
      <c r="AB191" s="125"/>
      <c r="AC191" s="126"/>
      <c r="AD191" s="127"/>
    </row>
    <row r="192" spans="2:30" x14ac:dyDescent="0.2">
      <c r="B192" s="214"/>
      <c r="C192" s="116"/>
      <c r="D192" s="117"/>
      <c r="E192" s="117"/>
      <c r="F192" s="117"/>
      <c r="G192" s="117"/>
      <c r="H192" s="117"/>
      <c r="I192" s="117"/>
      <c r="J192" s="117"/>
      <c r="K192" s="117"/>
      <c r="L192" s="117"/>
      <c r="M192" s="117"/>
      <c r="N192" s="117"/>
      <c r="O192" s="117"/>
      <c r="P192" s="117"/>
      <c r="Q192" s="117"/>
      <c r="R192" s="117"/>
      <c r="S192" s="117"/>
      <c r="T192" s="117"/>
      <c r="U192" s="117"/>
      <c r="V192" s="117"/>
      <c r="W192" s="117"/>
      <c r="X192" s="117"/>
      <c r="Y192" s="117"/>
      <c r="Z192" s="118"/>
      <c r="AA192" s="55">
        <f t="shared" si="4"/>
        <v>0</v>
      </c>
      <c r="AB192" s="125"/>
      <c r="AC192" s="126"/>
      <c r="AD192" s="127"/>
    </row>
    <row r="193" spans="2:30" x14ac:dyDescent="0.2">
      <c r="B193" s="214"/>
      <c r="C193" s="116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8"/>
      <c r="AA193" s="55">
        <f t="shared" si="4"/>
        <v>0</v>
      </c>
      <c r="AB193" s="125"/>
      <c r="AC193" s="126"/>
      <c r="AD193" s="127"/>
    </row>
    <row r="194" spans="2:30" x14ac:dyDescent="0.2">
      <c r="B194" s="214"/>
      <c r="C194" s="116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8"/>
      <c r="AA194" s="55">
        <f t="shared" si="4"/>
        <v>0</v>
      </c>
      <c r="AB194" s="125"/>
      <c r="AC194" s="126"/>
      <c r="AD194" s="127"/>
    </row>
    <row r="195" spans="2:30" x14ac:dyDescent="0.2">
      <c r="B195" s="214"/>
      <c r="C195" s="116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8"/>
      <c r="AA195" s="55">
        <f t="shared" si="4"/>
        <v>0</v>
      </c>
      <c r="AB195" s="125"/>
      <c r="AC195" s="126"/>
      <c r="AD195" s="127"/>
    </row>
    <row r="196" spans="2:30" x14ac:dyDescent="0.2">
      <c r="B196" s="214"/>
      <c r="C196" s="116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8"/>
      <c r="AA196" s="55">
        <f t="shared" si="4"/>
        <v>0</v>
      </c>
      <c r="AB196" s="125"/>
      <c r="AC196" s="126"/>
      <c r="AD196" s="127"/>
    </row>
    <row r="197" spans="2:30" x14ac:dyDescent="0.2">
      <c r="B197" s="214"/>
      <c r="C197" s="116"/>
      <c r="D197" s="117"/>
      <c r="E197" s="117"/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7"/>
      <c r="Q197" s="117"/>
      <c r="R197" s="117"/>
      <c r="S197" s="117"/>
      <c r="T197" s="117"/>
      <c r="U197" s="117"/>
      <c r="V197" s="117"/>
      <c r="W197" s="117"/>
      <c r="X197" s="117"/>
      <c r="Y197" s="117"/>
      <c r="Z197" s="118"/>
      <c r="AA197" s="55">
        <f t="shared" si="4"/>
        <v>0</v>
      </c>
      <c r="AB197" s="125"/>
      <c r="AC197" s="126"/>
      <c r="AD197" s="127"/>
    </row>
    <row r="198" spans="2:30" x14ac:dyDescent="0.2">
      <c r="B198" s="214"/>
      <c r="C198" s="116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  <c r="S198" s="117"/>
      <c r="T198" s="117"/>
      <c r="U198" s="117"/>
      <c r="V198" s="117"/>
      <c r="W198" s="117"/>
      <c r="X198" s="117"/>
      <c r="Y198" s="117"/>
      <c r="Z198" s="118"/>
      <c r="AA198" s="55">
        <f t="shared" si="4"/>
        <v>0</v>
      </c>
      <c r="AB198" s="125"/>
      <c r="AC198" s="126"/>
      <c r="AD198" s="127"/>
    </row>
    <row r="199" spans="2:30" x14ac:dyDescent="0.2">
      <c r="B199" s="214"/>
      <c r="C199" s="116"/>
      <c r="D199" s="117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7"/>
      <c r="U199" s="117"/>
      <c r="V199" s="117"/>
      <c r="W199" s="117"/>
      <c r="X199" s="117"/>
      <c r="Y199" s="117"/>
      <c r="Z199" s="118"/>
      <c r="AA199" s="55">
        <f t="shared" si="4"/>
        <v>0</v>
      </c>
      <c r="AB199" s="125"/>
      <c r="AC199" s="126"/>
      <c r="AD199" s="127"/>
    </row>
    <row r="200" spans="2:30" x14ac:dyDescent="0.2">
      <c r="B200" s="214"/>
      <c r="C200" s="116"/>
      <c r="D200" s="117"/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  <c r="S200" s="117"/>
      <c r="T200" s="117"/>
      <c r="U200" s="117"/>
      <c r="V200" s="117"/>
      <c r="W200" s="117"/>
      <c r="X200" s="117"/>
      <c r="Y200" s="117"/>
      <c r="Z200" s="118"/>
      <c r="AA200" s="55">
        <f t="shared" si="4"/>
        <v>0</v>
      </c>
      <c r="AB200" s="125"/>
      <c r="AC200" s="126"/>
      <c r="AD200" s="127"/>
    </row>
    <row r="201" spans="2:30" x14ac:dyDescent="0.2">
      <c r="B201" s="214"/>
      <c r="C201" s="116"/>
      <c r="D201" s="117"/>
      <c r="E201" s="117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8"/>
      <c r="AA201" s="55">
        <f t="shared" si="4"/>
        <v>0</v>
      </c>
      <c r="AB201" s="125"/>
      <c r="AC201" s="126"/>
      <c r="AD201" s="127"/>
    </row>
    <row r="202" spans="2:30" x14ac:dyDescent="0.2">
      <c r="B202" s="214"/>
      <c r="C202" s="116"/>
      <c r="D202" s="117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8"/>
      <c r="AA202" s="55">
        <f t="shared" si="4"/>
        <v>0</v>
      </c>
      <c r="AB202" s="125"/>
      <c r="AC202" s="126"/>
      <c r="AD202" s="127"/>
    </row>
    <row r="203" spans="2:30" x14ac:dyDescent="0.2">
      <c r="B203" s="214"/>
      <c r="C203" s="116"/>
      <c r="D203" s="117"/>
      <c r="E203" s="117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  <c r="Q203" s="117"/>
      <c r="R203" s="117"/>
      <c r="S203" s="117"/>
      <c r="T203" s="117"/>
      <c r="U203" s="117"/>
      <c r="V203" s="117"/>
      <c r="W203" s="117"/>
      <c r="X203" s="117"/>
      <c r="Y203" s="117"/>
      <c r="Z203" s="118"/>
      <c r="AA203" s="55">
        <f t="shared" si="4"/>
        <v>0</v>
      </c>
      <c r="AB203" s="125"/>
      <c r="AC203" s="126"/>
      <c r="AD203" s="127"/>
    </row>
    <row r="204" spans="2:30" x14ac:dyDescent="0.2">
      <c r="B204" s="214"/>
      <c r="C204" s="116"/>
      <c r="D204" s="117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8"/>
      <c r="AA204" s="55">
        <f t="shared" si="4"/>
        <v>0</v>
      </c>
      <c r="AB204" s="125"/>
      <c r="AC204" s="126"/>
      <c r="AD204" s="127"/>
    </row>
    <row r="205" spans="2:30" x14ac:dyDescent="0.2">
      <c r="B205" s="214"/>
      <c r="C205" s="116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17"/>
      <c r="Z205" s="118"/>
      <c r="AA205" s="55">
        <f t="shared" si="4"/>
        <v>0</v>
      </c>
      <c r="AB205" s="125"/>
      <c r="AC205" s="126"/>
      <c r="AD205" s="127"/>
    </row>
    <row r="206" spans="2:30" x14ac:dyDescent="0.2">
      <c r="B206" s="214"/>
      <c r="C206" s="116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17"/>
      <c r="U206" s="117"/>
      <c r="V206" s="117"/>
      <c r="W206" s="117"/>
      <c r="X206" s="117"/>
      <c r="Y206" s="117"/>
      <c r="Z206" s="118"/>
      <c r="AA206" s="55">
        <f t="shared" si="4"/>
        <v>0</v>
      </c>
      <c r="AB206" s="125"/>
      <c r="AC206" s="126"/>
      <c r="AD206" s="127"/>
    </row>
    <row r="207" spans="2:30" x14ac:dyDescent="0.2">
      <c r="B207" s="214"/>
      <c r="C207" s="116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8"/>
      <c r="AA207" s="55">
        <f t="shared" si="4"/>
        <v>0</v>
      </c>
      <c r="AB207" s="125"/>
      <c r="AC207" s="126"/>
      <c r="AD207" s="127"/>
    </row>
    <row r="208" spans="2:30" x14ac:dyDescent="0.2">
      <c r="B208" s="214"/>
      <c r="C208" s="116"/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17"/>
      <c r="R208" s="117"/>
      <c r="S208" s="117"/>
      <c r="T208" s="117"/>
      <c r="U208" s="117"/>
      <c r="V208" s="117"/>
      <c r="W208" s="117"/>
      <c r="X208" s="117"/>
      <c r="Y208" s="117"/>
      <c r="Z208" s="118"/>
      <c r="AA208" s="55">
        <f t="shared" si="4"/>
        <v>0</v>
      </c>
      <c r="AB208" s="125"/>
      <c r="AC208" s="126"/>
      <c r="AD208" s="127"/>
    </row>
    <row r="209" spans="2:30" x14ac:dyDescent="0.2">
      <c r="B209" s="214"/>
      <c r="C209" s="116"/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7"/>
      <c r="U209" s="117"/>
      <c r="V209" s="117"/>
      <c r="W209" s="117"/>
      <c r="X209" s="117"/>
      <c r="Y209" s="117"/>
      <c r="Z209" s="118"/>
      <c r="AA209" s="55">
        <f t="shared" si="4"/>
        <v>0</v>
      </c>
      <c r="AB209" s="125"/>
      <c r="AC209" s="126"/>
      <c r="AD209" s="127"/>
    </row>
    <row r="210" spans="2:30" x14ac:dyDescent="0.2">
      <c r="B210" s="214"/>
      <c r="C210" s="116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17"/>
      <c r="R210" s="117"/>
      <c r="S210" s="117"/>
      <c r="T210" s="117"/>
      <c r="U210" s="117"/>
      <c r="V210" s="117"/>
      <c r="W210" s="117"/>
      <c r="X210" s="117"/>
      <c r="Y210" s="117"/>
      <c r="Z210" s="118"/>
      <c r="AA210" s="55">
        <f t="shared" si="4"/>
        <v>0</v>
      </c>
      <c r="AB210" s="125"/>
      <c r="AC210" s="126"/>
      <c r="AD210" s="127"/>
    </row>
    <row r="211" spans="2:30" x14ac:dyDescent="0.2">
      <c r="B211" s="214"/>
      <c r="C211" s="116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  <c r="Q211" s="117"/>
      <c r="R211" s="117"/>
      <c r="S211" s="117"/>
      <c r="T211" s="117"/>
      <c r="U211" s="117"/>
      <c r="V211" s="117"/>
      <c r="W211" s="117"/>
      <c r="X211" s="117"/>
      <c r="Y211" s="117"/>
      <c r="Z211" s="118"/>
      <c r="AA211" s="55">
        <f t="shared" si="4"/>
        <v>0</v>
      </c>
      <c r="AB211" s="125"/>
      <c r="AC211" s="126"/>
      <c r="AD211" s="127"/>
    </row>
    <row r="212" spans="2:30" x14ac:dyDescent="0.2">
      <c r="B212" s="214"/>
      <c r="C212" s="116"/>
      <c r="D212" s="117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  <c r="Q212" s="117"/>
      <c r="R212" s="117"/>
      <c r="S212" s="117"/>
      <c r="T212" s="117"/>
      <c r="U212" s="117"/>
      <c r="V212" s="117"/>
      <c r="W212" s="117"/>
      <c r="X212" s="117"/>
      <c r="Y212" s="117"/>
      <c r="Z212" s="118"/>
      <c r="AA212" s="55">
        <f t="shared" si="4"/>
        <v>0</v>
      </c>
      <c r="AB212" s="125"/>
      <c r="AC212" s="126"/>
      <c r="AD212" s="127"/>
    </row>
    <row r="213" spans="2:30" x14ac:dyDescent="0.2">
      <c r="B213" s="214"/>
      <c r="C213" s="116"/>
      <c r="D213" s="117"/>
      <c r="E213" s="117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  <c r="Q213" s="117"/>
      <c r="R213" s="117"/>
      <c r="S213" s="117"/>
      <c r="T213" s="117"/>
      <c r="U213" s="117"/>
      <c r="V213" s="117"/>
      <c r="W213" s="117"/>
      <c r="X213" s="117"/>
      <c r="Y213" s="117"/>
      <c r="Z213" s="118"/>
      <c r="AA213" s="55">
        <f t="shared" si="4"/>
        <v>0</v>
      </c>
      <c r="AB213" s="125"/>
      <c r="AC213" s="126"/>
      <c r="AD213" s="127"/>
    </row>
    <row r="214" spans="2:30" x14ac:dyDescent="0.2">
      <c r="B214" s="214"/>
      <c r="C214" s="116"/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  <c r="Q214" s="117"/>
      <c r="R214" s="117"/>
      <c r="S214" s="117"/>
      <c r="T214" s="117"/>
      <c r="U214" s="117"/>
      <c r="V214" s="117"/>
      <c r="W214" s="117"/>
      <c r="X214" s="117"/>
      <c r="Y214" s="117"/>
      <c r="Z214" s="118"/>
      <c r="AA214" s="55">
        <f t="shared" si="4"/>
        <v>0</v>
      </c>
      <c r="AB214" s="125"/>
      <c r="AC214" s="126"/>
      <c r="AD214" s="127"/>
    </row>
    <row r="215" spans="2:30" x14ac:dyDescent="0.2">
      <c r="B215" s="214"/>
      <c r="C215" s="116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  <c r="Q215" s="117"/>
      <c r="R215" s="117"/>
      <c r="S215" s="117"/>
      <c r="T215" s="117"/>
      <c r="U215" s="117"/>
      <c r="V215" s="117"/>
      <c r="W215" s="117"/>
      <c r="X215" s="117"/>
      <c r="Y215" s="117"/>
      <c r="Z215" s="118"/>
      <c r="AA215" s="55">
        <f t="shared" ref="AA215:AA278" si="5">SUM(C215:Z215)</f>
        <v>0</v>
      </c>
      <c r="AB215" s="125"/>
      <c r="AC215" s="126"/>
      <c r="AD215" s="127"/>
    </row>
    <row r="216" spans="2:30" x14ac:dyDescent="0.2">
      <c r="B216" s="214"/>
      <c r="C216" s="116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  <c r="Q216" s="117"/>
      <c r="R216" s="117"/>
      <c r="S216" s="117"/>
      <c r="T216" s="117"/>
      <c r="U216" s="117"/>
      <c r="V216" s="117"/>
      <c r="W216" s="117"/>
      <c r="X216" s="117"/>
      <c r="Y216" s="117"/>
      <c r="Z216" s="118"/>
      <c r="AA216" s="55">
        <f t="shared" si="5"/>
        <v>0</v>
      </c>
      <c r="AB216" s="125"/>
      <c r="AC216" s="126"/>
      <c r="AD216" s="127"/>
    </row>
    <row r="217" spans="2:30" x14ac:dyDescent="0.2">
      <c r="B217" s="214"/>
      <c r="C217" s="116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  <c r="V217" s="117"/>
      <c r="W217" s="117"/>
      <c r="X217" s="117"/>
      <c r="Y217" s="117"/>
      <c r="Z217" s="118"/>
      <c r="AA217" s="55">
        <f t="shared" si="5"/>
        <v>0</v>
      </c>
      <c r="AB217" s="125"/>
      <c r="AC217" s="126"/>
      <c r="AD217" s="127"/>
    </row>
    <row r="218" spans="2:30" x14ac:dyDescent="0.2">
      <c r="B218" s="214"/>
      <c r="C218" s="116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  <c r="Z218" s="118"/>
      <c r="AA218" s="55">
        <f t="shared" si="5"/>
        <v>0</v>
      </c>
      <c r="AB218" s="125"/>
      <c r="AC218" s="126"/>
      <c r="AD218" s="127"/>
    </row>
    <row r="219" spans="2:30" x14ac:dyDescent="0.2">
      <c r="B219" s="214"/>
      <c r="C219" s="116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  <c r="Q219" s="117"/>
      <c r="R219" s="117"/>
      <c r="S219" s="117"/>
      <c r="T219" s="117"/>
      <c r="U219" s="117"/>
      <c r="V219" s="117"/>
      <c r="W219" s="117"/>
      <c r="X219" s="117"/>
      <c r="Y219" s="117"/>
      <c r="Z219" s="118"/>
      <c r="AA219" s="55">
        <f t="shared" si="5"/>
        <v>0</v>
      </c>
      <c r="AB219" s="125"/>
      <c r="AC219" s="126"/>
      <c r="AD219" s="127"/>
    </row>
    <row r="220" spans="2:30" x14ac:dyDescent="0.2">
      <c r="B220" s="214"/>
      <c r="C220" s="116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  <c r="Q220" s="117"/>
      <c r="R220" s="117"/>
      <c r="S220" s="117"/>
      <c r="T220" s="117"/>
      <c r="U220" s="117"/>
      <c r="V220" s="117"/>
      <c r="W220" s="117"/>
      <c r="X220" s="117"/>
      <c r="Y220" s="117"/>
      <c r="Z220" s="118"/>
      <c r="AA220" s="55">
        <f t="shared" si="5"/>
        <v>0</v>
      </c>
      <c r="AB220" s="125"/>
      <c r="AC220" s="126"/>
      <c r="AD220" s="127"/>
    </row>
    <row r="221" spans="2:30" x14ac:dyDescent="0.2">
      <c r="B221" s="214"/>
      <c r="C221" s="116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8"/>
      <c r="AA221" s="55">
        <f t="shared" si="5"/>
        <v>0</v>
      </c>
      <c r="AB221" s="125"/>
      <c r="AC221" s="126"/>
      <c r="AD221" s="127"/>
    </row>
    <row r="222" spans="2:30" x14ac:dyDescent="0.2">
      <c r="B222" s="214"/>
      <c r="C222" s="116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  <c r="Q222" s="117"/>
      <c r="R222" s="117"/>
      <c r="S222" s="117"/>
      <c r="T222" s="117"/>
      <c r="U222" s="117"/>
      <c r="V222" s="117"/>
      <c r="W222" s="117"/>
      <c r="X222" s="117"/>
      <c r="Y222" s="117"/>
      <c r="Z222" s="118"/>
      <c r="AA222" s="55">
        <f t="shared" si="5"/>
        <v>0</v>
      </c>
      <c r="AB222" s="125"/>
      <c r="AC222" s="126"/>
      <c r="AD222" s="127"/>
    </row>
    <row r="223" spans="2:30" x14ac:dyDescent="0.2">
      <c r="B223" s="214"/>
      <c r="C223" s="116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  <c r="Q223" s="117"/>
      <c r="R223" s="117"/>
      <c r="S223" s="117"/>
      <c r="T223" s="117"/>
      <c r="U223" s="117"/>
      <c r="V223" s="117"/>
      <c r="W223" s="117"/>
      <c r="X223" s="117"/>
      <c r="Y223" s="117"/>
      <c r="Z223" s="118"/>
      <c r="AA223" s="55">
        <f t="shared" si="5"/>
        <v>0</v>
      </c>
      <c r="AB223" s="125"/>
      <c r="AC223" s="126"/>
      <c r="AD223" s="127"/>
    </row>
    <row r="224" spans="2:30" x14ac:dyDescent="0.2">
      <c r="B224" s="214"/>
      <c r="C224" s="116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  <c r="Q224" s="117"/>
      <c r="R224" s="117"/>
      <c r="S224" s="117"/>
      <c r="T224" s="117"/>
      <c r="U224" s="117"/>
      <c r="V224" s="117"/>
      <c r="W224" s="117"/>
      <c r="X224" s="117"/>
      <c r="Y224" s="117"/>
      <c r="Z224" s="118"/>
      <c r="AA224" s="55">
        <f t="shared" si="5"/>
        <v>0</v>
      </c>
      <c r="AB224" s="125"/>
      <c r="AC224" s="126"/>
      <c r="AD224" s="127"/>
    </row>
    <row r="225" spans="2:30" x14ac:dyDescent="0.2">
      <c r="B225" s="214"/>
      <c r="C225" s="116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  <c r="Q225" s="117"/>
      <c r="R225" s="117"/>
      <c r="S225" s="117"/>
      <c r="T225" s="117"/>
      <c r="U225" s="117"/>
      <c r="V225" s="117"/>
      <c r="W225" s="117"/>
      <c r="X225" s="117"/>
      <c r="Y225" s="117"/>
      <c r="Z225" s="118"/>
      <c r="AA225" s="55">
        <f t="shared" si="5"/>
        <v>0</v>
      </c>
      <c r="AB225" s="125"/>
      <c r="AC225" s="126"/>
      <c r="AD225" s="127"/>
    </row>
    <row r="226" spans="2:30" x14ac:dyDescent="0.2">
      <c r="B226" s="214"/>
      <c r="C226" s="116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  <c r="Q226" s="117"/>
      <c r="R226" s="117"/>
      <c r="S226" s="117"/>
      <c r="T226" s="117"/>
      <c r="U226" s="117"/>
      <c r="V226" s="117"/>
      <c r="W226" s="117"/>
      <c r="X226" s="117"/>
      <c r="Y226" s="117"/>
      <c r="Z226" s="118"/>
      <c r="AA226" s="55">
        <f t="shared" si="5"/>
        <v>0</v>
      </c>
      <c r="AB226" s="125"/>
      <c r="AC226" s="126"/>
      <c r="AD226" s="127"/>
    </row>
    <row r="227" spans="2:30" x14ac:dyDescent="0.2">
      <c r="B227" s="214"/>
      <c r="C227" s="116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  <c r="Q227" s="117"/>
      <c r="R227" s="117"/>
      <c r="S227" s="117"/>
      <c r="T227" s="117"/>
      <c r="U227" s="117"/>
      <c r="V227" s="117"/>
      <c r="W227" s="117"/>
      <c r="X227" s="117"/>
      <c r="Y227" s="117"/>
      <c r="Z227" s="118"/>
      <c r="AA227" s="55">
        <f t="shared" si="5"/>
        <v>0</v>
      </c>
      <c r="AB227" s="125"/>
      <c r="AC227" s="126"/>
      <c r="AD227" s="127"/>
    </row>
    <row r="228" spans="2:30" x14ac:dyDescent="0.2">
      <c r="B228" s="214"/>
      <c r="C228" s="116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17"/>
      <c r="R228" s="117"/>
      <c r="S228" s="117"/>
      <c r="T228" s="117"/>
      <c r="U228" s="117"/>
      <c r="V228" s="117"/>
      <c r="W228" s="117"/>
      <c r="X228" s="117"/>
      <c r="Y228" s="117"/>
      <c r="Z228" s="118"/>
      <c r="AA228" s="55">
        <f t="shared" si="5"/>
        <v>0</v>
      </c>
      <c r="AB228" s="125"/>
      <c r="AC228" s="126"/>
      <c r="AD228" s="127"/>
    </row>
    <row r="229" spans="2:30" x14ac:dyDescent="0.2">
      <c r="B229" s="214"/>
      <c r="C229" s="116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  <c r="Q229" s="117"/>
      <c r="R229" s="117"/>
      <c r="S229" s="117"/>
      <c r="T229" s="117"/>
      <c r="U229" s="117"/>
      <c r="V229" s="117"/>
      <c r="W229" s="117"/>
      <c r="X229" s="117"/>
      <c r="Y229" s="117"/>
      <c r="Z229" s="118"/>
      <c r="AA229" s="55">
        <f t="shared" si="5"/>
        <v>0</v>
      </c>
      <c r="AB229" s="125"/>
      <c r="AC229" s="126"/>
      <c r="AD229" s="127"/>
    </row>
    <row r="230" spans="2:30" x14ac:dyDescent="0.2">
      <c r="B230" s="214"/>
      <c r="C230" s="116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  <c r="Q230" s="117"/>
      <c r="R230" s="117"/>
      <c r="S230" s="117"/>
      <c r="T230" s="117"/>
      <c r="U230" s="117"/>
      <c r="V230" s="117"/>
      <c r="W230" s="117"/>
      <c r="X230" s="117"/>
      <c r="Y230" s="117"/>
      <c r="Z230" s="118"/>
      <c r="AA230" s="55">
        <f t="shared" si="5"/>
        <v>0</v>
      </c>
      <c r="AB230" s="125"/>
      <c r="AC230" s="126"/>
      <c r="AD230" s="127"/>
    </row>
    <row r="231" spans="2:30" x14ac:dyDescent="0.2">
      <c r="B231" s="214"/>
      <c r="C231" s="116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  <c r="Q231" s="117"/>
      <c r="R231" s="117"/>
      <c r="S231" s="117"/>
      <c r="T231" s="117"/>
      <c r="U231" s="117"/>
      <c r="V231" s="117"/>
      <c r="W231" s="117"/>
      <c r="X231" s="117"/>
      <c r="Y231" s="117"/>
      <c r="Z231" s="118"/>
      <c r="AA231" s="55">
        <f t="shared" si="5"/>
        <v>0</v>
      </c>
      <c r="AB231" s="125"/>
      <c r="AC231" s="126"/>
      <c r="AD231" s="127"/>
    </row>
    <row r="232" spans="2:30" x14ac:dyDescent="0.2">
      <c r="B232" s="214"/>
      <c r="C232" s="116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  <c r="Q232" s="117"/>
      <c r="R232" s="117"/>
      <c r="S232" s="117"/>
      <c r="T232" s="117"/>
      <c r="U232" s="117"/>
      <c r="V232" s="117"/>
      <c r="W232" s="117"/>
      <c r="X232" s="117"/>
      <c r="Y232" s="117"/>
      <c r="Z232" s="118"/>
      <c r="AA232" s="55">
        <f t="shared" si="5"/>
        <v>0</v>
      </c>
      <c r="AB232" s="125"/>
      <c r="AC232" s="126"/>
      <c r="AD232" s="127"/>
    </row>
    <row r="233" spans="2:30" x14ac:dyDescent="0.2">
      <c r="B233" s="214"/>
      <c r="C233" s="116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  <c r="Q233" s="117"/>
      <c r="R233" s="117"/>
      <c r="S233" s="117"/>
      <c r="T233" s="117"/>
      <c r="U233" s="117"/>
      <c r="V233" s="117"/>
      <c r="W233" s="117"/>
      <c r="X233" s="117"/>
      <c r="Y233" s="117"/>
      <c r="Z233" s="118"/>
      <c r="AA233" s="55">
        <f t="shared" si="5"/>
        <v>0</v>
      </c>
      <c r="AB233" s="125"/>
      <c r="AC233" s="126"/>
      <c r="AD233" s="127"/>
    </row>
    <row r="234" spans="2:30" x14ac:dyDescent="0.2">
      <c r="B234" s="214"/>
      <c r="C234" s="116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/>
      <c r="R234" s="117"/>
      <c r="S234" s="117"/>
      <c r="T234" s="117"/>
      <c r="U234" s="117"/>
      <c r="V234" s="117"/>
      <c r="W234" s="117"/>
      <c r="X234" s="117"/>
      <c r="Y234" s="117"/>
      <c r="Z234" s="118"/>
      <c r="AA234" s="55">
        <f t="shared" si="5"/>
        <v>0</v>
      </c>
      <c r="AB234" s="125"/>
      <c r="AC234" s="126"/>
      <c r="AD234" s="127"/>
    </row>
    <row r="235" spans="2:30" x14ac:dyDescent="0.2">
      <c r="B235" s="214"/>
      <c r="C235" s="116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8"/>
      <c r="AA235" s="55">
        <f t="shared" si="5"/>
        <v>0</v>
      </c>
      <c r="AB235" s="125"/>
      <c r="AC235" s="126"/>
      <c r="AD235" s="127"/>
    </row>
    <row r="236" spans="2:30" x14ac:dyDescent="0.2">
      <c r="B236" s="214"/>
      <c r="C236" s="116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  <c r="Q236" s="117"/>
      <c r="R236" s="117"/>
      <c r="S236" s="117"/>
      <c r="T236" s="117"/>
      <c r="U236" s="117"/>
      <c r="V236" s="117"/>
      <c r="W236" s="117"/>
      <c r="X236" s="117"/>
      <c r="Y236" s="117"/>
      <c r="Z236" s="118"/>
      <c r="AA236" s="55">
        <f t="shared" si="5"/>
        <v>0</v>
      </c>
      <c r="AB236" s="125"/>
      <c r="AC236" s="126"/>
      <c r="AD236" s="127"/>
    </row>
    <row r="237" spans="2:30" x14ac:dyDescent="0.2">
      <c r="B237" s="214"/>
      <c r="C237" s="116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  <c r="Q237" s="117"/>
      <c r="R237" s="117"/>
      <c r="S237" s="117"/>
      <c r="T237" s="117"/>
      <c r="U237" s="117"/>
      <c r="V237" s="117"/>
      <c r="W237" s="117"/>
      <c r="X237" s="117"/>
      <c r="Y237" s="117"/>
      <c r="Z237" s="118"/>
      <c r="AA237" s="55">
        <f t="shared" si="5"/>
        <v>0</v>
      </c>
      <c r="AB237" s="125"/>
      <c r="AC237" s="126"/>
      <c r="AD237" s="127"/>
    </row>
    <row r="238" spans="2:30" x14ac:dyDescent="0.2">
      <c r="B238" s="214"/>
      <c r="C238" s="116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  <c r="Q238" s="117"/>
      <c r="R238" s="117"/>
      <c r="S238" s="117"/>
      <c r="T238" s="117"/>
      <c r="U238" s="117"/>
      <c r="V238" s="117"/>
      <c r="W238" s="117"/>
      <c r="X238" s="117"/>
      <c r="Y238" s="117"/>
      <c r="Z238" s="118"/>
      <c r="AA238" s="55">
        <f t="shared" si="5"/>
        <v>0</v>
      </c>
      <c r="AB238" s="125"/>
      <c r="AC238" s="126"/>
      <c r="AD238" s="127"/>
    </row>
    <row r="239" spans="2:30" x14ac:dyDescent="0.2">
      <c r="B239" s="214"/>
      <c r="C239" s="116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  <c r="Q239" s="117"/>
      <c r="R239" s="117"/>
      <c r="S239" s="117"/>
      <c r="T239" s="117"/>
      <c r="U239" s="117"/>
      <c r="V239" s="117"/>
      <c r="W239" s="117"/>
      <c r="X239" s="117"/>
      <c r="Y239" s="117"/>
      <c r="Z239" s="118"/>
      <c r="AA239" s="55">
        <f t="shared" si="5"/>
        <v>0</v>
      </c>
      <c r="AB239" s="125"/>
      <c r="AC239" s="126"/>
      <c r="AD239" s="127"/>
    </row>
    <row r="240" spans="2:30" x14ac:dyDescent="0.2">
      <c r="B240" s="214"/>
      <c r="C240" s="116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17"/>
      <c r="R240" s="117"/>
      <c r="S240" s="117"/>
      <c r="T240" s="117"/>
      <c r="U240" s="117"/>
      <c r="V240" s="117"/>
      <c r="W240" s="117"/>
      <c r="X240" s="117"/>
      <c r="Y240" s="117"/>
      <c r="Z240" s="118"/>
      <c r="AA240" s="55">
        <f t="shared" si="5"/>
        <v>0</v>
      </c>
      <c r="AB240" s="125"/>
      <c r="AC240" s="126"/>
      <c r="AD240" s="127"/>
    </row>
    <row r="241" spans="2:30" x14ac:dyDescent="0.2">
      <c r="B241" s="214"/>
      <c r="C241" s="116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  <c r="Q241" s="117"/>
      <c r="R241" s="117"/>
      <c r="S241" s="117"/>
      <c r="T241" s="117"/>
      <c r="U241" s="117"/>
      <c r="V241" s="117"/>
      <c r="W241" s="117"/>
      <c r="X241" s="117"/>
      <c r="Y241" s="117"/>
      <c r="Z241" s="118"/>
      <c r="AA241" s="55">
        <f t="shared" si="5"/>
        <v>0</v>
      </c>
      <c r="AB241" s="125"/>
      <c r="AC241" s="126"/>
      <c r="AD241" s="127"/>
    </row>
    <row r="242" spans="2:30" x14ac:dyDescent="0.2">
      <c r="B242" s="214"/>
      <c r="C242" s="116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  <c r="Q242" s="117"/>
      <c r="R242" s="117"/>
      <c r="S242" s="117"/>
      <c r="T242" s="117"/>
      <c r="U242" s="117"/>
      <c r="V242" s="117"/>
      <c r="W242" s="117"/>
      <c r="X242" s="117"/>
      <c r="Y242" s="117"/>
      <c r="Z242" s="118"/>
      <c r="AA242" s="55">
        <f t="shared" si="5"/>
        <v>0</v>
      </c>
      <c r="AB242" s="125"/>
      <c r="AC242" s="126"/>
      <c r="AD242" s="127"/>
    </row>
    <row r="243" spans="2:30" x14ac:dyDescent="0.2">
      <c r="B243" s="214"/>
      <c r="C243" s="116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  <c r="Q243" s="117"/>
      <c r="R243" s="117"/>
      <c r="S243" s="117"/>
      <c r="T243" s="117"/>
      <c r="U243" s="117"/>
      <c r="V243" s="117"/>
      <c r="W243" s="117"/>
      <c r="X243" s="117"/>
      <c r="Y243" s="117"/>
      <c r="Z243" s="118"/>
      <c r="AA243" s="55">
        <f t="shared" si="5"/>
        <v>0</v>
      </c>
      <c r="AB243" s="125"/>
      <c r="AC243" s="126"/>
      <c r="AD243" s="127"/>
    </row>
    <row r="244" spans="2:30" x14ac:dyDescent="0.2">
      <c r="B244" s="214"/>
      <c r="C244" s="116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  <c r="Q244" s="117"/>
      <c r="R244" s="117"/>
      <c r="S244" s="117"/>
      <c r="T244" s="117"/>
      <c r="U244" s="117"/>
      <c r="V244" s="117"/>
      <c r="W244" s="117"/>
      <c r="X244" s="117"/>
      <c r="Y244" s="117"/>
      <c r="Z244" s="118"/>
      <c r="AA244" s="55">
        <f t="shared" si="5"/>
        <v>0</v>
      </c>
      <c r="AB244" s="125"/>
      <c r="AC244" s="126"/>
      <c r="AD244" s="127"/>
    </row>
    <row r="245" spans="2:30" x14ac:dyDescent="0.2">
      <c r="B245" s="214"/>
      <c r="C245" s="116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  <c r="Q245" s="117"/>
      <c r="R245" s="117"/>
      <c r="S245" s="117"/>
      <c r="T245" s="117"/>
      <c r="U245" s="117"/>
      <c r="V245" s="117"/>
      <c r="W245" s="117"/>
      <c r="X245" s="117"/>
      <c r="Y245" s="117"/>
      <c r="Z245" s="118"/>
      <c r="AA245" s="55">
        <f t="shared" si="5"/>
        <v>0</v>
      </c>
      <c r="AB245" s="125"/>
      <c r="AC245" s="126"/>
      <c r="AD245" s="127"/>
    </row>
    <row r="246" spans="2:30" x14ac:dyDescent="0.2">
      <c r="B246" s="214"/>
      <c r="C246" s="116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  <c r="Q246" s="117"/>
      <c r="R246" s="117"/>
      <c r="S246" s="117"/>
      <c r="T246" s="117"/>
      <c r="U246" s="117"/>
      <c r="V246" s="117"/>
      <c r="W246" s="117"/>
      <c r="X246" s="117"/>
      <c r="Y246" s="117"/>
      <c r="Z246" s="118"/>
      <c r="AA246" s="55">
        <f t="shared" si="5"/>
        <v>0</v>
      </c>
      <c r="AB246" s="125"/>
      <c r="AC246" s="126"/>
      <c r="AD246" s="127"/>
    </row>
    <row r="247" spans="2:30" x14ac:dyDescent="0.2">
      <c r="B247" s="214"/>
      <c r="C247" s="116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  <c r="Q247" s="117"/>
      <c r="R247" s="117"/>
      <c r="S247" s="117"/>
      <c r="T247" s="117"/>
      <c r="U247" s="117"/>
      <c r="V247" s="117"/>
      <c r="W247" s="117"/>
      <c r="X247" s="117"/>
      <c r="Y247" s="117"/>
      <c r="Z247" s="118"/>
      <c r="AA247" s="55">
        <f t="shared" si="5"/>
        <v>0</v>
      </c>
      <c r="AB247" s="125"/>
      <c r="AC247" s="126"/>
      <c r="AD247" s="127"/>
    </row>
    <row r="248" spans="2:30" x14ac:dyDescent="0.2">
      <c r="B248" s="214"/>
      <c r="C248" s="116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  <c r="Q248" s="117"/>
      <c r="R248" s="117"/>
      <c r="S248" s="117"/>
      <c r="T248" s="117"/>
      <c r="U248" s="117"/>
      <c r="V248" s="117"/>
      <c r="W248" s="117"/>
      <c r="X248" s="117"/>
      <c r="Y248" s="117"/>
      <c r="Z248" s="118"/>
      <c r="AA248" s="55">
        <f t="shared" si="5"/>
        <v>0</v>
      </c>
      <c r="AB248" s="125"/>
      <c r="AC248" s="126"/>
      <c r="AD248" s="127"/>
    </row>
    <row r="249" spans="2:30" x14ac:dyDescent="0.2">
      <c r="B249" s="214"/>
      <c r="C249" s="116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8"/>
      <c r="AA249" s="55">
        <f t="shared" si="5"/>
        <v>0</v>
      </c>
      <c r="AB249" s="125"/>
      <c r="AC249" s="126"/>
      <c r="AD249" s="127"/>
    </row>
    <row r="250" spans="2:30" x14ac:dyDescent="0.2">
      <c r="B250" s="214"/>
      <c r="C250" s="116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  <c r="Q250" s="117"/>
      <c r="R250" s="117"/>
      <c r="S250" s="117"/>
      <c r="T250" s="117"/>
      <c r="U250" s="117"/>
      <c r="V250" s="117"/>
      <c r="W250" s="117"/>
      <c r="X250" s="117"/>
      <c r="Y250" s="117"/>
      <c r="Z250" s="118"/>
      <c r="AA250" s="55">
        <f t="shared" si="5"/>
        <v>0</v>
      </c>
      <c r="AB250" s="125"/>
      <c r="AC250" s="126"/>
      <c r="AD250" s="127"/>
    </row>
    <row r="251" spans="2:30" x14ac:dyDescent="0.2">
      <c r="B251" s="214"/>
      <c r="C251" s="116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  <c r="Q251" s="117"/>
      <c r="R251" s="117"/>
      <c r="S251" s="117"/>
      <c r="T251" s="117"/>
      <c r="U251" s="117"/>
      <c r="V251" s="117"/>
      <c r="W251" s="117"/>
      <c r="X251" s="117"/>
      <c r="Y251" s="117"/>
      <c r="Z251" s="118"/>
      <c r="AA251" s="55">
        <f t="shared" si="5"/>
        <v>0</v>
      </c>
      <c r="AB251" s="125"/>
      <c r="AC251" s="126"/>
      <c r="AD251" s="127"/>
    </row>
    <row r="252" spans="2:30" x14ac:dyDescent="0.2">
      <c r="B252" s="214"/>
      <c r="C252" s="116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  <c r="Q252" s="117"/>
      <c r="R252" s="117"/>
      <c r="S252" s="117"/>
      <c r="T252" s="117"/>
      <c r="U252" s="117"/>
      <c r="V252" s="117"/>
      <c r="W252" s="117"/>
      <c r="X252" s="117"/>
      <c r="Y252" s="117"/>
      <c r="Z252" s="118"/>
      <c r="AA252" s="55">
        <f t="shared" si="5"/>
        <v>0</v>
      </c>
      <c r="AB252" s="125"/>
      <c r="AC252" s="126"/>
      <c r="AD252" s="127"/>
    </row>
    <row r="253" spans="2:30" x14ac:dyDescent="0.2">
      <c r="B253" s="214"/>
      <c r="C253" s="116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  <c r="Q253" s="117"/>
      <c r="R253" s="117"/>
      <c r="S253" s="117"/>
      <c r="T253" s="117"/>
      <c r="U253" s="117"/>
      <c r="V253" s="117"/>
      <c r="W253" s="117"/>
      <c r="X253" s="117"/>
      <c r="Y253" s="117"/>
      <c r="Z253" s="118"/>
      <c r="AA253" s="55">
        <f t="shared" si="5"/>
        <v>0</v>
      </c>
      <c r="AB253" s="125"/>
      <c r="AC253" s="126"/>
      <c r="AD253" s="127"/>
    </row>
    <row r="254" spans="2:30" x14ac:dyDescent="0.2">
      <c r="B254" s="214"/>
      <c r="C254" s="116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  <c r="Z254" s="118"/>
      <c r="AA254" s="55">
        <f t="shared" si="5"/>
        <v>0</v>
      </c>
      <c r="AB254" s="125"/>
      <c r="AC254" s="126"/>
      <c r="AD254" s="127"/>
    </row>
    <row r="255" spans="2:30" x14ac:dyDescent="0.2">
      <c r="B255" s="214"/>
      <c r="C255" s="116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  <c r="Q255" s="117"/>
      <c r="R255" s="117"/>
      <c r="S255" s="117"/>
      <c r="T255" s="117"/>
      <c r="U255" s="117"/>
      <c r="V255" s="117"/>
      <c r="W255" s="117"/>
      <c r="X255" s="117"/>
      <c r="Y255" s="117"/>
      <c r="Z255" s="118"/>
      <c r="AA255" s="55">
        <f t="shared" si="5"/>
        <v>0</v>
      </c>
      <c r="AB255" s="125"/>
      <c r="AC255" s="126"/>
      <c r="AD255" s="127"/>
    </row>
    <row r="256" spans="2:30" x14ac:dyDescent="0.2">
      <c r="B256" s="214"/>
      <c r="C256" s="116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  <c r="Q256" s="117"/>
      <c r="R256" s="117"/>
      <c r="S256" s="117"/>
      <c r="T256" s="117"/>
      <c r="U256" s="117"/>
      <c r="V256" s="117"/>
      <c r="W256" s="117"/>
      <c r="X256" s="117"/>
      <c r="Y256" s="117"/>
      <c r="Z256" s="118"/>
      <c r="AA256" s="55">
        <f t="shared" si="5"/>
        <v>0</v>
      </c>
      <c r="AB256" s="125"/>
      <c r="AC256" s="126"/>
      <c r="AD256" s="127"/>
    </row>
    <row r="257" spans="2:30" x14ac:dyDescent="0.2">
      <c r="B257" s="214"/>
      <c r="C257" s="116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  <c r="Q257" s="117"/>
      <c r="R257" s="117"/>
      <c r="S257" s="117"/>
      <c r="T257" s="117"/>
      <c r="U257" s="117"/>
      <c r="V257" s="117"/>
      <c r="W257" s="117"/>
      <c r="X257" s="117"/>
      <c r="Y257" s="117"/>
      <c r="Z257" s="118"/>
      <c r="AA257" s="55">
        <f t="shared" si="5"/>
        <v>0</v>
      </c>
      <c r="AB257" s="125"/>
      <c r="AC257" s="126"/>
      <c r="AD257" s="127"/>
    </row>
    <row r="258" spans="2:30" x14ac:dyDescent="0.2">
      <c r="B258" s="214"/>
      <c r="C258" s="116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  <c r="Q258" s="117"/>
      <c r="R258" s="117"/>
      <c r="S258" s="117"/>
      <c r="T258" s="117"/>
      <c r="U258" s="117"/>
      <c r="V258" s="117"/>
      <c r="W258" s="117"/>
      <c r="X258" s="117"/>
      <c r="Y258" s="117"/>
      <c r="Z258" s="118"/>
      <c r="AA258" s="55">
        <f t="shared" si="5"/>
        <v>0</v>
      </c>
      <c r="AB258" s="125"/>
      <c r="AC258" s="126"/>
      <c r="AD258" s="127"/>
    </row>
    <row r="259" spans="2:30" x14ac:dyDescent="0.2">
      <c r="B259" s="214"/>
      <c r="C259" s="116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  <c r="Q259" s="117"/>
      <c r="R259" s="117"/>
      <c r="S259" s="117"/>
      <c r="T259" s="117"/>
      <c r="U259" s="117"/>
      <c r="V259" s="117"/>
      <c r="W259" s="117"/>
      <c r="X259" s="117"/>
      <c r="Y259" s="117"/>
      <c r="Z259" s="118"/>
      <c r="AA259" s="55">
        <f t="shared" si="5"/>
        <v>0</v>
      </c>
      <c r="AB259" s="125"/>
      <c r="AC259" s="126"/>
      <c r="AD259" s="127"/>
    </row>
    <row r="260" spans="2:30" x14ac:dyDescent="0.2">
      <c r="B260" s="214"/>
      <c r="C260" s="116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  <c r="Q260" s="117"/>
      <c r="R260" s="117"/>
      <c r="S260" s="117"/>
      <c r="T260" s="117"/>
      <c r="U260" s="117"/>
      <c r="V260" s="117"/>
      <c r="W260" s="117"/>
      <c r="X260" s="117"/>
      <c r="Y260" s="117"/>
      <c r="Z260" s="118"/>
      <c r="AA260" s="55">
        <f t="shared" si="5"/>
        <v>0</v>
      </c>
      <c r="AB260" s="125"/>
      <c r="AC260" s="126"/>
      <c r="AD260" s="127"/>
    </row>
    <row r="261" spans="2:30" x14ac:dyDescent="0.2">
      <c r="B261" s="214"/>
      <c r="C261" s="116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  <c r="Q261" s="117"/>
      <c r="R261" s="117"/>
      <c r="S261" s="117"/>
      <c r="T261" s="117"/>
      <c r="U261" s="117"/>
      <c r="V261" s="117"/>
      <c r="W261" s="117"/>
      <c r="X261" s="117"/>
      <c r="Y261" s="117"/>
      <c r="Z261" s="118"/>
      <c r="AA261" s="55">
        <f t="shared" si="5"/>
        <v>0</v>
      </c>
      <c r="AB261" s="125"/>
      <c r="AC261" s="126"/>
      <c r="AD261" s="127"/>
    </row>
    <row r="262" spans="2:30" x14ac:dyDescent="0.2">
      <c r="B262" s="214"/>
      <c r="C262" s="116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  <c r="Q262" s="117"/>
      <c r="R262" s="117"/>
      <c r="S262" s="117"/>
      <c r="T262" s="117"/>
      <c r="U262" s="117"/>
      <c r="V262" s="117"/>
      <c r="W262" s="117"/>
      <c r="X262" s="117"/>
      <c r="Y262" s="117"/>
      <c r="Z262" s="118"/>
      <c r="AA262" s="55">
        <f t="shared" si="5"/>
        <v>0</v>
      </c>
      <c r="AB262" s="125"/>
      <c r="AC262" s="126"/>
      <c r="AD262" s="127"/>
    </row>
    <row r="263" spans="2:30" x14ac:dyDescent="0.2">
      <c r="B263" s="214"/>
      <c r="C263" s="116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17"/>
      <c r="R263" s="117"/>
      <c r="S263" s="117"/>
      <c r="T263" s="117"/>
      <c r="U263" s="117"/>
      <c r="V263" s="117"/>
      <c r="W263" s="117"/>
      <c r="X263" s="117"/>
      <c r="Y263" s="117"/>
      <c r="Z263" s="118"/>
      <c r="AA263" s="55">
        <f t="shared" si="5"/>
        <v>0</v>
      </c>
      <c r="AB263" s="125"/>
      <c r="AC263" s="126"/>
      <c r="AD263" s="127"/>
    </row>
    <row r="264" spans="2:30" x14ac:dyDescent="0.2">
      <c r="B264" s="214"/>
      <c r="C264" s="116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  <c r="Q264" s="117"/>
      <c r="R264" s="117"/>
      <c r="S264" s="117"/>
      <c r="T264" s="117"/>
      <c r="U264" s="117"/>
      <c r="V264" s="117"/>
      <c r="W264" s="117"/>
      <c r="X264" s="117"/>
      <c r="Y264" s="117"/>
      <c r="Z264" s="118"/>
      <c r="AA264" s="55">
        <f t="shared" si="5"/>
        <v>0</v>
      </c>
      <c r="AB264" s="125"/>
      <c r="AC264" s="126"/>
      <c r="AD264" s="127"/>
    </row>
    <row r="265" spans="2:30" x14ac:dyDescent="0.2">
      <c r="B265" s="214"/>
      <c r="C265" s="116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  <c r="Q265" s="117"/>
      <c r="R265" s="117"/>
      <c r="S265" s="117"/>
      <c r="T265" s="117"/>
      <c r="U265" s="117"/>
      <c r="V265" s="117"/>
      <c r="W265" s="117"/>
      <c r="X265" s="117"/>
      <c r="Y265" s="117"/>
      <c r="Z265" s="118"/>
      <c r="AA265" s="55">
        <f t="shared" si="5"/>
        <v>0</v>
      </c>
      <c r="AB265" s="125"/>
      <c r="AC265" s="126"/>
      <c r="AD265" s="127"/>
    </row>
    <row r="266" spans="2:30" x14ac:dyDescent="0.2">
      <c r="B266" s="214"/>
      <c r="C266" s="116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  <c r="Q266" s="117"/>
      <c r="R266" s="117"/>
      <c r="S266" s="117"/>
      <c r="T266" s="117"/>
      <c r="U266" s="117"/>
      <c r="V266" s="117"/>
      <c r="W266" s="117"/>
      <c r="X266" s="117"/>
      <c r="Y266" s="117"/>
      <c r="Z266" s="118"/>
      <c r="AA266" s="55">
        <f t="shared" si="5"/>
        <v>0</v>
      </c>
      <c r="AB266" s="125"/>
      <c r="AC266" s="126"/>
      <c r="AD266" s="127"/>
    </row>
    <row r="267" spans="2:30" x14ac:dyDescent="0.2">
      <c r="B267" s="214"/>
      <c r="C267" s="116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  <c r="Q267" s="117"/>
      <c r="R267" s="117"/>
      <c r="S267" s="117"/>
      <c r="T267" s="117"/>
      <c r="U267" s="117"/>
      <c r="V267" s="117"/>
      <c r="W267" s="117"/>
      <c r="X267" s="117"/>
      <c r="Y267" s="117"/>
      <c r="Z267" s="118"/>
      <c r="AA267" s="55">
        <f t="shared" si="5"/>
        <v>0</v>
      </c>
      <c r="AB267" s="125"/>
      <c r="AC267" s="126"/>
      <c r="AD267" s="127"/>
    </row>
    <row r="268" spans="2:30" x14ac:dyDescent="0.2">
      <c r="B268" s="214"/>
      <c r="C268" s="116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17"/>
      <c r="R268" s="117"/>
      <c r="S268" s="117"/>
      <c r="T268" s="117"/>
      <c r="U268" s="117"/>
      <c r="V268" s="117"/>
      <c r="W268" s="117"/>
      <c r="X268" s="117"/>
      <c r="Y268" s="117"/>
      <c r="Z268" s="118"/>
      <c r="AA268" s="55">
        <f t="shared" si="5"/>
        <v>0</v>
      </c>
      <c r="AB268" s="125"/>
      <c r="AC268" s="126"/>
      <c r="AD268" s="127"/>
    </row>
    <row r="269" spans="2:30" x14ac:dyDescent="0.2">
      <c r="B269" s="214"/>
      <c r="C269" s="116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17"/>
      <c r="R269" s="117"/>
      <c r="S269" s="117"/>
      <c r="T269" s="117"/>
      <c r="U269" s="117"/>
      <c r="V269" s="117"/>
      <c r="W269" s="117"/>
      <c r="X269" s="117"/>
      <c r="Y269" s="117"/>
      <c r="Z269" s="118"/>
      <c r="AA269" s="55">
        <f t="shared" si="5"/>
        <v>0</v>
      </c>
      <c r="AB269" s="125"/>
      <c r="AC269" s="126"/>
      <c r="AD269" s="127"/>
    </row>
    <row r="270" spans="2:30" x14ac:dyDescent="0.2">
      <c r="B270" s="214"/>
      <c r="C270" s="116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  <c r="Q270" s="117"/>
      <c r="R270" s="117"/>
      <c r="S270" s="117"/>
      <c r="T270" s="117"/>
      <c r="U270" s="117"/>
      <c r="V270" s="117"/>
      <c r="W270" s="117"/>
      <c r="X270" s="117"/>
      <c r="Y270" s="117"/>
      <c r="Z270" s="118"/>
      <c r="AA270" s="55">
        <f t="shared" si="5"/>
        <v>0</v>
      </c>
      <c r="AB270" s="125"/>
      <c r="AC270" s="126"/>
      <c r="AD270" s="127"/>
    </row>
    <row r="271" spans="2:30" x14ac:dyDescent="0.2">
      <c r="B271" s="214"/>
      <c r="C271" s="116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  <c r="Q271" s="117"/>
      <c r="R271" s="117"/>
      <c r="S271" s="117"/>
      <c r="T271" s="117"/>
      <c r="U271" s="117"/>
      <c r="V271" s="117"/>
      <c r="W271" s="117"/>
      <c r="X271" s="117"/>
      <c r="Y271" s="117"/>
      <c r="Z271" s="118"/>
      <c r="AA271" s="55">
        <f t="shared" si="5"/>
        <v>0</v>
      </c>
      <c r="AB271" s="125"/>
      <c r="AC271" s="126"/>
      <c r="AD271" s="127"/>
    </row>
    <row r="272" spans="2:30" x14ac:dyDescent="0.2">
      <c r="B272" s="214"/>
      <c r="C272" s="116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17"/>
      <c r="R272" s="117"/>
      <c r="S272" s="117"/>
      <c r="T272" s="117"/>
      <c r="U272" s="117"/>
      <c r="V272" s="117"/>
      <c r="W272" s="117"/>
      <c r="X272" s="117"/>
      <c r="Y272" s="117"/>
      <c r="Z272" s="118"/>
      <c r="AA272" s="55">
        <f t="shared" si="5"/>
        <v>0</v>
      </c>
      <c r="AB272" s="125"/>
      <c r="AC272" s="126"/>
      <c r="AD272" s="127"/>
    </row>
    <row r="273" spans="2:30" x14ac:dyDescent="0.2">
      <c r="B273" s="214"/>
      <c r="C273" s="116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  <c r="Q273" s="117"/>
      <c r="R273" s="117"/>
      <c r="S273" s="117"/>
      <c r="T273" s="117"/>
      <c r="U273" s="117"/>
      <c r="V273" s="117"/>
      <c r="W273" s="117"/>
      <c r="X273" s="117"/>
      <c r="Y273" s="117"/>
      <c r="Z273" s="118"/>
      <c r="AA273" s="55">
        <f t="shared" si="5"/>
        <v>0</v>
      </c>
      <c r="AB273" s="125"/>
      <c r="AC273" s="126"/>
      <c r="AD273" s="127"/>
    </row>
    <row r="274" spans="2:30" x14ac:dyDescent="0.2">
      <c r="B274" s="214"/>
      <c r="C274" s="116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17"/>
      <c r="R274" s="117"/>
      <c r="S274" s="117"/>
      <c r="T274" s="117"/>
      <c r="U274" s="117"/>
      <c r="V274" s="117"/>
      <c r="W274" s="117"/>
      <c r="X274" s="117"/>
      <c r="Y274" s="117"/>
      <c r="Z274" s="118"/>
      <c r="AA274" s="55">
        <f t="shared" si="5"/>
        <v>0</v>
      </c>
      <c r="AB274" s="125"/>
      <c r="AC274" s="126"/>
      <c r="AD274" s="127"/>
    </row>
    <row r="275" spans="2:30" x14ac:dyDescent="0.2">
      <c r="B275" s="214"/>
      <c r="C275" s="116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  <c r="Q275" s="117"/>
      <c r="R275" s="117"/>
      <c r="S275" s="117"/>
      <c r="T275" s="117"/>
      <c r="U275" s="117"/>
      <c r="V275" s="117"/>
      <c r="W275" s="117"/>
      <c r="X275" s="117"/>
      <c r="Y275" s="117"/>
      <c r="Z275" s="118"/>
      <c r="AA275" s="55">
        <f t="shared" si="5"/>
        <v>0</v>
      </c>
      <c r="AB275" s="125"/>
      <c r="AC275" s="126"/>
      <c r="AD275" s="127"/>
    </row>
    <row r="276" spans="2:30" x14ac:dyDescent="0.2">
      <c r="B276" s="214"/>
      <c r="C276" s="116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17"/>
      <c r="R276" s="117"/>
      <c r="S276" s="117"/>
      <c r="T276" s="117"/>
      <c r="U276" s="117"/>
      <c r="V276" s="117"/>
      <c r="W276" s="117"/>
      <c r="X276" s="117"/>
      <c r="Y276" s="117"/>
      <c r="Z276" s="118"/>
      <c r="AA276" s="55">
        <f t="shared" si="5"/>
        <v>0</v>
      </c>
      <c r="AB276" s="125"/>
      <c r="AC276" s="126"/>
      <c r="AD276" s="127"/>
    </row>
    <row r="277" spans="2:30" x14ac:dyDescent="0.2">
      <c r="B277" s="214"/>
      <c r="C277" s="116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17"/>
      <c r="Z277" s="118"/>
      <c r="AA277" s="55">
        <f t="shared" si="5"/>
        <v>0</v>
      </c>
      <c r="AB277" s="125"/>
      <c r="AC277" s="126"/>
      <c r="AD277" s="127"/>
    </row>
    <row r="278" spans="2:30" x14ac:dyDescent="0.2">
      <c r="B278" s="214"/>
      <c r="C278" s="116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17"/>
      <c r="R278" s="117"/>
      <c r="S278" s="117"/>
      <c r="T278" s="117"/>
      <c r="U278" s="117"/>
      <c r="V278" s="117"/>
      <c r="W278" s="117"/>
      <c r="X278" s="117"/>
      <c r="Y278" s="117"/>
      <c r="Z278" s="118"/>
      <c r="AA278" s="55">
        <f t="shared" si="5"/>
        <v>0</v>
      </c>
      <c r="AB278" s="125"/>
      <c r="AC278" s="126"/>
      <c r="AD278" s="127"/>
    </row>
    <row r="279" spans="2:30" x14ac:dyDescent="0.2">
      <c r="B279" s="214"/>
      <c r="C279" s="116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  <c r="Q279" s="117"/>
      <c r="R279" s="117"/>
      <c r="S279" s="117"/>
      <c r="T279" s="117"/>
      <c r="U279" s="117"/>
      <c r="V279" s="117"/>
      <c r="W279" s="117"/>
      <c r="X279" s="117"/>
      <c r="Y279" s="117"/>
      <c r="Z279" s="118"/>
      <c r="AA279" s="55">
        <f t="shared" ref="AA279:AA342" si="6">SUM(C279:Z279)</f>
        <v>0</v>
      </c>
      <c r="AB279" s="125"/>
      <c r="AC279" s="126"/>
      <c r="AD279" s="127"/>
    </row>
    <row r="280" spans="2:30" x14ac:dyDescent="0.2">
      <c r="B280" s="214"/>
      <c r="C280" s="116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/>
      <c r="R280" s="117"/>
      <c r="S280" s="117"/>
      <c r="T280" s="117"/>
      <c r="U280" s="117"/>
      <c r="V280" s="117"/>
      <c r="W280" s="117"/>
      <c r="X280" s="117"/>
      <c r="Y280" s="117"/>
      <c r="Z280" s="118"/>
      <c r="AA280" s="55">
        <f t="shared" si="6"/>
        <v>0</v>
      </c>
      <c r="AB280" s="125"/>
      <c r="AC280" s="126"/>
      <c r="AD280" s="127"/>
    </row>
    <row r="281" spans="2:30" x14ac:dyDescent="0.2">
      <c r="B281" s="214"/>
      <c r="C281" s="116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  <c r="Q281" s="117"/>
      <c r="R281" s="117"/>
      <c r="S281" s="117"/>
      <c r="T281" s="117"/>
      <c r="U281" s="117"/>
      <c r="V281" s="117"/>
      <c r="W281" s="117"/>
      <c r="X281" s="117"/>
      <c r="Y281" s="117"/>
      <c r="Z281" s="118"/>
      <c r="AA281" s="55">
        <f t="shared" si="6"/>
        <v>0</v>
      </c>
      <c r="AB281" s="125"/>
      <c r="AC281" s="126"/>
      <c r="AD281" s="127"/>
    </row>
    <row r="282" spans="2:30" x14ac:dyDescent="0.2">
      <c r="B282" s="214"/>
      <c r="C282" s="116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  <c r="Q282" s="117"/>
      <c r="R282" s="117"/>
      <c r="S282" s="117"/>
      <c r="T282" s="117"/>
      <c r="U282" s="117"/>
      <c r="V282" s="117"/>
      <c r="W282" s="117"/>
      <c r="X282" s="117"/>
      <c r="Y282" s="117"/>
      <c r="Z282" s="118"/>
      <c r="AA282" s="55">
        <f t="shared" si="6"/>
        <v>0</v>
      </c>
      <c r="AB282" s="125"/>
      <c r="AC282" s="126"/>
      <c r="AD282" s="127"/>
    </row>
    <row r="283" spans="2:30" x14ac:dyDescent="0.2">
      <c r="B283" s="214"/>
      <c r="C283" s="116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  <c r="Q283" s="117"/>
      <c r="R283" s="117"/>
      <c r="S283" s="117"/>
      <c r="T283" s="117"/>
      <c r="U283" s="117"/>
      <c r="V283" s="117"/>
      <c r="W283" s="117"/>
      <c r="X283" s="117"/>
      <c r="Y283" s="117"/>
      <c r="Z283" s="118"/>
      <c r="AA283" s="55">
        <f t="shared" si="6"/>
        <v>0</v>
      </c>
      <c r="AB283" s="125"/>
      <c r="AC283" s="126"/>
      <c r="AD283" s="127"/>
    </row>
    <row r="284" spans="2:30" x14ac:dyDescent="0.2">
      <c r="B284" s="214"/>
      <c r="C284" s="116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17"/>
      <c r="R284" s="117"/>
      <c r="S284" s="117"/>
      <c r="T284" s="117"/>
      <c r="U284" s="117"/>
      <c r="V284" s="117"/>
      <c r="W284" s="117"/>
      <c r="X284" s="117"/>
      <c r="Y284" s="117"/>
      <c r="Z284" s="118"/>
      <c r="AA284" s="55">
        <f t="shared" si="6"/>
        <v>0</v>
      </c>
      <c r="AB284" s="125"/>
      <c r="AC284" s="126"/>
      <c r="AD284" s="127"/>
    </row>
    <row r="285" spans="2:30" x14ac:dyDescent="0.2">
      <c r="B285" s="214"/>
      <c r="C285" s="116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  <c r="Q285" s="117"/>
      <c r="R285" s="117"/>
      <c r="S285" s="117"/>
      <c r="T285" s="117"/>
      <c r="U285" s="117"/>
      <c r="V285" s="117"/>
      <c r="W285" s="117"/>
      <c r="X285" s="117"/>
      <c r="Y285" s="117"/>
      <c r="Z285" s="118"/>
      <c r="AA285" s="55">
        <f t="shared" si="6"/>
        <v>0</v>
      </c>
      <c r="AB285" s="125"/>
      <c r="AC285" s="126"/>
      <c r="AD285" s="127"/>
    </row>
    <row r="286" spans="2:30" x14ac:dyDescent="0.2">
      <c r="B286" s="214"/>
      <c r="C286" s="116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  <c r="Q286" s="117"/>
      <c r="R286" s="117"/>
      <c r="S286" s="117"/>
      <c r="T286" s="117"/>
      <c r="U286" s="117"/>
      <c r="V286" s="117"/>
      <c r="W286" s="117"/>
      <c r="X286" s="117"/>
      <c r="Y286" s="117"/>
      <c r="Z286" s="118"/>
      <c r="AA286" s="55">
        <f t="shared" si="6"/>
        <v>0</v>
      </c>
      <c r="AB286" s="125"/>
      <c r="AC286" s="126"/>
      <c r="AD286" s="127"/>
    </row>
    <row r="287" spans="2:30" x14ac:dyDescent="0.2">
      <c r="B287" s="214"/>
      <c r="C287" s="116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  <c r="Q287" s="117"/>
      <c r="R287" s="117"/>
      <c r="S287" s="117"/>
      <c r="T287" s="117"/>
      <c r="U287" s="117"/>
      <c r="V287" s="117"/>
      <c r="W287" s="117"/>
      <c r="X287" s="117"/>
      <c r="Y287" s="117"/>
      <c r="Z287" s="118"/>
      <c r="AA287" s="55">
        <f t="shared" si="6"/>
        <v>0</v>
      </c>
      <c r="AB287" s="125"/>
      <c r="AC287" s="126"/>
      <c r="AD287" s="127"/>
    </row>
    <row r="288" spans="2:30" x14ac:dyDescent="0.2">
      <c r="B288" s="214"/>
      <c r="C288" s="116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  <c r="Q288" s="117"/>
      <c r="R288" s="117"/>
      <c r="S288" s="117"/>
      <c r="T288" s="117"/>
      <c r="U288" s="117"/>
      <c r="V288" s="117"/>
      <c r="W288" s="117"/>
      <c r="X288" s="117"/>
      <c r="Y288" s="117"/>
      <c r="Z288" s="118"/>
      <c r="AA288" s="55">
        <f t="shared" si="6"/>
        <v>0</v>
      </c>
      <c r="AB288" s="125"/>
      <c r="AC288" s="126"/>
      <c r="AD288" s="127"/>
    </row>
    <row r="289" spans="2:30" x14ac:dyDescent="0.2">
      <c r="B289" s="214"/>
      <c r="C289" s="116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  <c r="Q289" s="117"/>
      <c r="R289" s="117"/>
      <c r="S289" s="117"/>
      <c r="T289" s="117"/>
      <c r="U289" s="117"/>
      <c r="V289" s="117"/>
      <c r="W289" s="117"/>
      <c r="X289" s="117"/>
      <c r="Y289" s="117"/>
      <c r="Z289" s="118"/>
      <c r="AA289" s="55">
        <f t="shared" si="6"/>
        <v>0</v>
      </c>
      <c r="AB289" s="125"/>
      <c r="AC289" s="126"/>
      <c r="AD289" s="127"/>
    </row>
    <row r="290" spans="2:30" x14ac:dyDescent="0.2">
      <c r="B290" s="214"/>
      <c r="C290" s="116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7"/>
      <c r="S290" s="117"/>
      <c r="T290" s="117"/>
      <c r="U290" s="117"/>
      <c r="V290" s="117"/>
      <c r="W290" s="117"/>
      <c r="X290" s="117"/>
      <c r="Y290" s="117"/>
      <c r="Z290" s="118"/>
      <c r="AA290" s="55">
        <f t="shared" si="6"/>
        <v>0</v>
      </c>
      <c r="AB290" s="125"/>
      <c r="AC290" s="126"/>
      <c r="AD290" s="127"/>
    </row>
    <row r="291" spans="2:30" x14ac:dyDescent="0.2">
      <c r="B291" s="214"/>
      <c r="C291" s="116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8"/>
      <c r="AA291" s="55">
        <f t="shared" si="6"/>
        <v>0</v>
      </c>
      <c r="AB291" s="125"/>
      <c r="AC291" s="126"/>
      <c r="AD291" s="127"/>
    </row>
    <row r="292" spans="2:30" x14ac:dyDescent="0.2">
      <c r="B292" s="214"/>
      <c r="C292" s="116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  <c r="Q292" s="117"/>
      <c r="R292" s="117"/>
      <c r="S292" s="117"/>
      <c r="T292" s="117"/>
      <c r="U292" s="117"/>
      <c r="V292" s="117"/>
      <c r="W292" s="117"/>
      <c r="X292" s="117"/>
      <c r="Y292" s="117"/>
      <c r="Z292" s="118"/>
      <c r="AA292" s="55">
        <f t="shared" si="6"/>
        <v>0</v>
      </c>
      <c r="AB292" s="125"/>
      <c r="AC292" s="126"/>
      <c r="AD292" s="127"/>
    </row>
    <row r="293" spans="2:30" x14ac:dyDescent="0.2">
      <c r="B293" s="214"/>
      <c r="C293" s="116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  <c r="Q293" s="117"/>
      <c r="R293" s="117"/>
      <c r="S293" s="117"/>
      <c r="T293" s="117"/>
      <c r="U293" s="117"/>
      <c r="V293" s="117"/>
      <c r="W293" s="117"/>
      <c r="X293" s="117"/>
      <c r="Y293" s="117"/>
      <c r="Z293" s="118"/>
      <c r="AA293" s="55">
        <f t="shared" si="6"/>
        <v>0</v>
      </c>
      <c r="AB293" s="125"/>
      <c r="AC293" s="126"/>
      <c r="AD293" s="127"/>
    </row>
    <row r="294" spans="2:30" x14ac:dyDescent="0.2">
      <c r="B294" s="214"/>
      <c r="C294" s="116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  <c r="Q294" s="117"/>
      <c r="R294" s="117"/>
      <c r="S294" s="117"/>
      <c r="T294" s="117"/>
      <c r="U294" s="117"/>
      <c r="V294" s="117"/>
      <c r="W294" s="117"/>
      <c r="X294" s="117"/>
      <c r="Y294" s="117"/>
      <c r="Z294" s="118"/>
      <c r="AA294" s="55">
        <f t="shared" si="6"/>
        <v>0</v>
      </c>
      <c r="AB294" s="125"/>
      <c r="AC294" s="126"/>
      <c r="AD294" s="127"/>
    </row>
    <row r="295" spans="2:30" x14ac:dyDescent="0.2">
      <c r="B295" s="214"/>
      <c r="C295" s="116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  <c r="Q295" s="117"/>
      <c r="R295" s="117"/>
      <c r="S295" s="117"/>
      <c r="T295" s="117"/>
      <c r="U295" s="117"/>
      <c r="V295" s="117"/>
      <c r="W295" s="117"/>
      <c r="X295" s="117"/>
      <c r="Y295" s="117"/>
      <c r="Z295" s="118"/>
      <c r="AA295" s="55">
        <f t="shared" si="6"/>
        <v>0</v>
      </c>
      <c r="AB295" s="125"/>
      <c r="AC295" s="126"/>
      <c r="AD295" s="127"/>
    </row>
    <row r="296" spans="2:30" x14ac:dyDescent="0.2">
      <c r="B296" s="214"/>
      <c r="C296" s="116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  <c r="Q296" s="117"/>
      <c r="R296" s="117"/>
      <c r="S296" s="117"/>
      <c r="T296" s="117"/>
      <c r="U296" s="117"/>
      <c r="V296" s="117"/>
      <c r="W296" s="117"/>
      <c r="X296" s="117"/>
      <c r="Y296" s="117"/>
      <c r="Z296" s="118"/>
      <c r="AA296" s="55">
        <f t="shared" si="6"/>
        <v>0</v>
      </c>
      <c r="AB296" s="125"/>
      <c r="AC296" s="126"/>
      <c r="AD296" s="127"/>
    </row>
    <row r="297" spans="2:30" x14ac:dyDescent="0.2">
      <c r="B297" s="214"/>
      <c r="C297" s="116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  <c r="Q297" s="117"/>
      <c r="R297" s="117"/>
      <c r="S297" s="117"/>
      <c r="T297" s="117"/>
      <c r="U297" s="117"/>
      <c r="V297" s="117"/>
      <c r="W297" s="117"/>
      <c r="X297" s="117"/>
      <c r="Y297" s="117"/>
      <c r="Z297" s="118"/>
      <c r="AA297" s="55">
        <f t="shared" si="6"/>
        <v>0</v>
      </c>
      <c r="AB297" s="125"/>
      <c r="AC297" s="126"/>
      <c r="AD297" s="127"/>
    </row>
    <row r="298" spans="2:30" x14ac:dyDescent="0.2">
      <c r="B298" s="214"/>
      <c r="C298" s="116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  <c r="Q298" s="117"/>
      <c r="R298" s="117"/>
      <c r="S298" s="117"/>
      <c r="T298" s="117"/>
      <c r="U298" s="117"/>
      <c r="V298" s="117"/>
      <c r="W298" s="117"/>
      <c r="X298" s="117"/>
      <c r="Y298" s="117"/>
      <c r="Z298" s="118"/>
      <c r="AA298" s="55">
        <f t="shared" si="6"/>
        <v>0</v>
      </c>
      <c r="AB298" s="125"/>
      <c r="AC298" s="126"/>
      <c r="AD298" s="127"/>
    </row>
    <row r="299" spans="2:30" x14ac:dyDescent="0.2">
      <c r="B299" s="214"/>
      <c r="C299" s="116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  <c r="Q299" s="117"/>
      <c r="R299" s="117"/>
      <c r="S299" s="117"/>
      <c r="T299" s="117"/>
      <c r="U299" s="117"/>
      <c r="V299" s="117"/>
      <c r="W299" s="117"/>
      <c r="X299" s="117"/>
      <c r="Y299" s="117"/>
      <c r="Z299" s="118"/>
      <c r="AA299" s="55">
        <f t="shared" si="6"/>
        <v>0</v>
      </c>
      <c r="AB299" s="125"/>
      <c r="AC299" s="126"/>
      <c r="AD299" s="127"/>
    </row>
    <row r="300" spans="2:30" x14ac:dyDescent="0.2">
      <c r="B300" s="214"/>
      <c r="C300" s="116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  <c r="Q300" s="117"/>
      <c r="R300" s="117"/>
      <c r="S300" s="117"/>
      <c r="T300" s="117"/>
      <c r="U300" s="117"/>
      <c r="V300" s="117"/>
      <c r="W300" s="117"/>
      <c r="X300" s="117"/>
      <c r="Y300" s="117"/>
      <c r="Z300" s="118"/>
      <c r="AA300" s="55">
        <f t="shared" si="6"/>
        <v>0</v>
      </c>
      <c r="AB300" s="125"/>
      <c r="AC300" s="126"/>
      <c r="AD300" s="127"/>
    </row>
    <row r="301" spans="2:30" x14ac:dyDescent="0.2">
      <c r="B301" s="214"/>
      <c r="C301" s="116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  <c r="Q301" s="117"/>
      <c r="R301" s="117"/>
      <c r="S301" s="117"/>
      <c r="T301" s="117"/>
      <c r="U301" s="117"/>
      <c r="V301" s="117"/>
      <c r="W301" s="117"/>
      <c r="X301" s="117"/>
      <c r="Y301" s="117"/>
      <c r="Z301" s="118"/>
      <c r="AA301" s="55">
        <f t="shared" si="6"/>
        <v>0</v>
      </c>
      <c r="AB301" s="125"/>
      <c r="AC301" s="126"/>
      <c r="AD301" s="127"/>
    </row>
    <row r="302" spans="2:30" x14ac:dyDescent="0.2">
      <c r="B302" s="214"/>
      <c r="C302" s="116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  <c r="Q302" s="117"/>
      <c r="R302" s="117"/>
      <c r="S302" s="117"/>
      <c r="T302" s="117"/>
      <c r="U302" s="117"/>
      <c r="V302" s="117"/>
      <c r="W302" s="117"/>
      <c r="X302" s="117"/>
      <c r="Y302" s="117"/>
      <c r="Z302" s="118"/>
      <c r="AA302" s="55">
        <f t="shared" si="6"/>
        <v>0</v>
      </c>
      <c r="AB302" s="125"/>
      <c r="AC302" s="126"/>
      <c r="AD302" s="127"/>
    </row>
    <row r="303" spans="2:30" x14ac:dyDescent="0.2">
      <c r="B303" s="214"/>
      <c r="C303" s="116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  <c r="Q303" s="117"/>
      <c r="R303" s="117"/>
      <c r="S303" s="117"/>
      <c r="T303" s="117"/>
      <c r="U303" s="117"/>
      <c r="V303" s="117"/>
      <c r="W303" s="117"/>
      <c r="X303" s="117"/>
      <c r="Y303" s="117"/>
      <c r="Z303" s="118"/>
      <c r="AA303" s="55">
        <f t="shared" si="6"/>
        <v>0</v>
      </c>
      <c r="AB303" s="125"/>
      <c r="AC303" s="126"/>
      <c r="AD303" s="127"/>
    </row>
    <row r="304" spans="2:30" x14ac:dyDescent="0.2">
      <c r="B304" s="214"/>
      <c r="C304" s="116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  <c r="Q304" s="117"/>
      <c r="R304" s="117"/>
      <c r="S304" s="117"/>
      <c r="T304" s="117"/>
      <c r="U304" s="117"/>
      <c r="V304" s="117"/>
      <c r="W304" s="117"/>
      <c r="X304" s="117"/>
      <c r="Y304" s="117"/>
      <c r="Z304" s="118"/>
      <c r="AA304" s="55">
        <f t="shared" si="6"/>
        <v>0</v>
      </c>
      <c r="AB304" s="125"/>
      <c r="AC304" s="126"/>
      <c r="AD304" s="127"/>
    </row>
    <row r="305" spans="2:30" x14ac:dyDescent="0.2">
      <c r="B305" s="214"/>
      <c r="C305" s="116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  <c r="Q305" s="117"/>
      <c r="R305" s="117"/>
      <c r="S305" s="117"/>
      <c r="T305" s="117"/>
      <c r="U305" s="117"/>
      <c r="V305" s="117"/>
      <c r="W305" s="117"/>
      <c r="X305" s="117"/>
      <c r="Y305" s="117"/>
      <c r="Z305" s="118"/>
      <c r="AA305" s="55">
        <f t="shared" si="6"/>
        <v>0</v>
      </c>
      <c r="AB305" s="125"/>
      <c r="AC305" s="126"/>
      <c r="AD305" s="127"/>
    </row>
    <row r="306" spans="2:30" x14ac:dyDescent="0.2">
      <c r="B306" s="214"/>
      <c r="C306" s="116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  <c r="Q306" s="117"/>
      <c r="R306" s="117"/>
      <c r="S306" s="117"/>
      <c r="T306" s="117"/>
      <c r="U306" s="117"/>
      <c r="V306" s="117"/>
      <c r="W306" s="117"/>
      <c r="X306" s="117"/>
      <c r="Y306" s="117"/>
      <c r="Z306" s="118"/>
      <c r="AA306" s="55">
        <f t="shared" si="6"/>
        <v>0</v>
      </c>
      <c r="AB306" s="125"/>
      <c r="AC306" s="126"/>
      <c r="AD306" s="127"/>
    </row>
    <row r="307" spans="2:30" x14ac:dyDescent="0.2">
      <c r="B307" s="214"/>
      <c r="C307" s="116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  <c r="Q307" s="117"/>
      <c r="R307" s="117"/>
      <c r="S307" s="117"/>
      <c r="T307" s="117"/>
      <c r="U307" s="117"/>
      <c r="V307" s="117"/>
      <c r="W307" s="117"/>
      <c r="X307" s="117"/>
      <c r="Y307" s="117"/>
      <c r="Z307" s="118"/>
      <c r="AA307" s="55">
        <f t="shared" si="6"/>
        <v>0</v>
      </c>
      <c r="AB307" s="125"/>
      <c r="AC307" s="126"/>
      <c r="AD307" s="127"/>
    </row>
    <row r="308" spans="2:30" x14ac:dyDescent="0.2">
      <c r="B308" s="214"/>
      <c r="C308" s="116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  <c r="Q308" s="117"/>
      <c r="R308" s="117"/>
      <c r="S308" s="117"/>
      <c r="T308" s="117"/>
      <c r="U308" s="117"/>
      <c r="V308" s="117"/>
      <c r="W308" s="117"/>
      <c r="X308" s="117"/>
      <c r="Y308" s="117"/>
      <c r="Z308" s="118"/>
      <c r="AA308" s="55">
        <f t="shared" si="6"/>
        <v>0</v>
      </c>
      <c r="AB308" s="125"/>
      <c r="AC308" s="126"/>
      <c r="AD308" s="127"/>
    </row>
    <row r="309" spans="2:30" x14ac:dyDescent="0.2">
      <c r="B309" s="214"/>
      <c r="C309" s="116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  <c r="Q309" s="117"/>
      <c r="R309" s="117"/>
      <c r="S309" s="117"/>
      <c r="T309" s="117"/>
      <c r="U309" s="117"/>
      <c r="V309" s="117"/>
      <c r="W309" s="117"/>
      <c r="X309" s="117"/>
      <c r="Y309" s="117"/>
      <c r="Z309" s="118"/>
      <c r="AA309" s="55">
        <f t="shared" si="6"/>
        <v>0</v>
      </c>
      <c r="AB309" s="125"/>
      <c r="AC309" s="126"/>
      <c r="AD309" s="127"/>
    </row>
    <row r="310" spans="2:30" x14ac:dyDescent="0.2">
      <c r="B310" s="214"/>
      <c r="C310" s="116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  <c r="Q310" s="117"/>
      <c r="R310" s="117"/>
      <c r="S310" s="117"/>
      <c r="T310" s="117"/>
      <c r="U310" s="117"/>
      <c r="V310" s="117"/>
      <c r="W310" s="117"/>
      <c r="X310" s="117"/>
      <c r="Y310" s="117"/>
      <c r="Z310" s="118"/>
      <c r="AA310" s="55">
        <f t="shared" si="6"/>
        <v>0</v>
      </c>
      <c r="AB310" s="125"/>
      <c r="AC310" s="126"/>
      <c r="AD310" s="127"/>
    </row>
    <row r="311" spans="2:30" x14ac:dyDescent="0.2">
      <c r="B311" s="214"/>
      <c r="C311" s="116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  <c r="Q311" s="117"/>
      <c r="R311" s="117"/>
      <c r="S311" s="117"/>
      <c r="T311" s="117"/>
      <c r="U311" s="117"/>
      <c r="V311" s="117"/>
      <c r="W311" s="117"/>
      <c r="X311" s="117"/>
      <c r="Y311" s="117"/>
      <c r="Z311" s="118"/>
      <c r="AA311" s="55">
        <f t="shared" si="6"/>
        <v>0</v>
      </c>
      <c r="AB311" s="125"/>
      <c r="AC311" s="126"/>
      <c r="AD311" s="127"/>
    </row>
    <row r="312" spans="2:30" x14ac:dyDescent="0.2">
      <c r="B312" s="214"/>
      <c r="C312" s="116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  <c r="Q312" s="117"/>
      <c r="R312" s="117"/>
      <c r="S312" s="117"/>
      <c r="T312" s="117"/>
      <c r="U312" s="117"/>
      <c r="V312" s="117"/>
      <c r="W312" s="117"/>
      <c r="X312" s="117"/>
      <c r="Y312" s="117"/>
      <c r="Z312" s="118"/>
      <c r="AA312" s="55">
        <f t="shared" si="6"/>
        <v>0</v>
      </c>
      <c r="AB312" s="125"/>
      <c r="AC312" s="126"/>
      <c r="AD312" s="127"/>
    </row>
    <row r="313" spans="2:30" x14ac:dyDescent="0.2">
      <c r="B313" s="214"/>
      <c r="C313" s="116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  <c r="Q313" s="117"/>
      <c r="R313" s="117"/>
      <c r="S313" s="117"/>
      <c r="T313" s="117"/>
      <c r="U313" s="117"/>
      <c r="V313" s="117"/>
      <c r="W313" s="117"/>
      <c r="X313" s="117"/>
      <c r="Y313" s="117"/>
      <c r="Z313" s="118"/>
      <c r="AA313" s="55">
        <f t="shared" si="6"/>
        <v>0</v>
      </c>
      <c r="AB313" s="125"/>
      <c r="AC313" s="126"/>
      <c r="AD313" s="127"/>
    </row>
    <row r="314" spans="2:30" x14ac:dyDescent="0.2">
      <c r="B314" s="214"/>
      <c r="C314" s="116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  <c r="Q314" s="117"/>
      <c r="R314" s="117"/>
      <c r="S314" s="117"/>
      <c r="T314" s="117"/>
      <c r="U314" s="117"/>
      <c r="V314" s="117"/>
      <c r="W314" s="117"/>
      <c r="X314" s="117"/>
      <c r="Y314" s="117"/>
      <c r="Z314" s="118"/>
      <c r="AA314" s="55">
        <f t="shared" si="6"/>
        <v>0</v>
      </c>
      <c r="AB314" s="125"/>
      <c r="AC314" s="126"/>
      <c r="AD314" s="127"/>
    </row>
    <row r="315" spans="2:30" x14ac:dyDescent="0.2">
      <c r="B315" s="214"/>
      <c r="C315" s="116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  <c r="Q315" s="117"/>
      <c r="R315" s="117"/>
      <c r="S315" s="117"/>
      <c r="T315" s="117"/>
      <c r="U315" s="117"/>
      <c r="V315" s="117"/>
      <c r="W315" s="117"/>
      <c r="X315" s="117"/>
      <c r="Y315" s="117"/>
      <c r="Z315" s="118"/>
      <c r="AA315" s="55">
        <f t="shared" si="6"/>
        <v>0</v>
      </c>
      <c r="AB315" s="125"/>
      <c r="AC315" s="126"/>
      <c r="AD315" s="127"/>
    </row>
    <row r="316" spans="2:30" x14ac:dyDescent="0.2">
      <c r="B316" s="214"/>
      <c r="C316" s="116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  <c r="Q316" s="117"/>
      <c r="R316" s="117"/>
      <c r="S316" s="117"/>
      <c r="T316" s="117"/>
      <c r="U316" s="117"/>
      <c r="V316" s="117"/>
      <c r="W316" s="117"/>
      <c r="X316" s="117"/>
      <c r="Y316" s="117"/>
      <c r="Z316" s="118"/>
      <c r="AA316" s="55">
        <f t="shared" si="6"/>
        <v>0</v>
      </c>
      <c r="AB316" s="125"/>
      <c r="AC316" s="126"/>
      <c r="AD316" s="127"/>
    </row>
    <row r="317" spans="2:30" x14ac:dyDescent="0.2">
      <c r="B317" s="214"/>
      <c r="C317" s="116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  <c r="Q317" s="117"/>
      <c r="R317" s="117"/>
      <c r="S317" s="117"/>
      <c r="T317" s="117"/>
      <c r="U317" s="117"/>
      <c r="V317" s="117"/>
      <c r="W317" s="117"/>
      <c r="X317" s="117"/>
      <c r="Y317" s="117"/>
      <c r="Z317" s="118"/>
      <c r="AA317" s="55">
        <f t="shared" si="6"/>
        <v>0</v>
      </c>
      <c r="AB317" s="125"/>
      <c r="AC317" s="126"/>
      <c r="AD317" s="127"/>
    </row>
    <row r="318" spans="2:30" x14ac:dyDescent="0.2">
      <c r="B318" s="214"/>
      <c r="C318" s="116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  <c r="Q318" s="117"/>
      <c r="R318" s="117"/>
      <c r="S318" s="117"/>
      <c r="T318" s="117"/>
      <c r="U318" s="117"/>
      <c r="V318" s="117"/>
      <c r="W318" s="117"/>
      <c r="X318" s="117"/>
      <c r="Y318" s="117"/>
      <c r="Z318" s="118"/>
      <c r="AA318" s="55">
        <f t="shared" si="6"/>
        <v>0</v>
      </c>
      <c r="AB318" s="125"/>
      <c r="AC318" s="126"/>
      <c r="AD318" s="127"/>
    </row>
    <row r="319" spans="2:30" x14ac:dyDescent="0.2">
      <c r="B319" s="214"/>
      <c r="C319" s="116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  <c r="Q319" s="117"/>
      <c r="R319" s="117"/>
      <c r="S319" s="117"/>
      <c r="T319" s="117"/>
      <c r="U319" s="117"/>
      <c r="V319" s="117"/>
      <c r="W319" s="117"/>
      <c r="X319" s="117"/>
      <c r="Y319" s="117"/>
      <c r="Z319" s="118"/>
      <c r="AA319" s="55">
        <f t="shared" si="6"/>
        <v>0</v>
      </c>
      <c r="AB319" s="125"/>
      <c r="AC319" s="126"/>
      <c r="AD319" s="127"/>
    </row>
    <row r="320" spans="2:30" x14ac:dyDescent="0.2">
      <c r="B320" s="214"/>
      <c r="C320" s="116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  <c r="Q320" s="117"/>
      <c r="R320" s="117"/>
      <c r="S320" s="117"/>
      <c r="T320" s="117"/>
      <c r="U320" s="117"/>
      <c r="V320" s="117"/>
      <c r="W320" s="117"/>
      <c r="X320" s="117"/>
      <c r="Y320" s="117"/>
      <c r="Z320" s="118"/>
      <c r="AA320" s="55">
        <f t="shared" si="6"/>
        <v>0</v>
      </c>
      <c r="AB320" s="125"/>
      <c r="AC320" s="126"/>
      <c r="AD320" s="127"/>
    </row>
    <row r="321" spans="2:30" x14ac:dyDescent="0.2">
      <c r="B321" s="214"/>
      <c r="C321" s="116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  <c r="Q321" s="117"/>
      <c r="R321" s="117"/>
      <c r="S321" s="117"/>
      <c r="T321" s="117"/>
      <c r="U321" s="117"/>
      <c r="V321" s="117"/>
      <c r="W321" s="117"/>
      <c r="X321" s="117"/>
      <c r="Y321" s="117"/>
      <c r="Z321" s="118"/>
      <c r="AA321" s="55">
        <f t="shared" si="6"/>
        <v>0</v>
      </c>
      <c r="AB321" s="125"/>
      <c r="AC321" s="126"/>
      <c r="AD321" s="127"/>
    </row>
    <row r="322" spans="2:30" x14ac:dyDescent="0.2">
      <c r="B322" s="214"/>
      <c r="C322" s="116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  <c r="Q322" s="117"/>
      <c r="R322" s="117"/>
      <c r="S322" s="117"/>
      <c r="T322" s="117"/>
      <c r="U322" s="117"/>
      <c r="V322" s="117"/>
      <c r="W322" s="117"/>
      <c r="X322" s="117"/>
      <c r="Y322" s="117"/>
      <c r="Z322" s="118"/>
      <c r="AA322" s="55">
        <f t="shared" si="6"/>
        <v>0</v>
      </c>
      <c r="AB322" s="125"/>
      <c r="AC322" s="126"/>
      <c r="AD322" s="127"/>
    </row>
    <row r="323" spans="2:30" x14ac:dyDescent="0.2">
      <c r="B323" s="214"/>
      <c r="C323" s="116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  <c r="Q323" s="117"/>
      <c r="R323" s="117"/>
      <c r="S323" s="117"/>
      <c r="T323" s="117"/>
      <c r="U323" s="117"/>
      <c r="V323" s="117"/>
      <c r="W323" s="117"/>
      <c r="X323" s="117"/>
      <c r="Y323" s="117"/>
      <c r="Z323" s="118"/>
      <c r="AA323" s="55">
        <f t="shared" si="6"/>
        <v>0</v>
      </c>
      <c r="AB323" s="125"/>
      <c r="AC323" s="126"/>
      <c r="AD323" s="127"/>
    </row>
    <row r="324" spans="2:30" x14ac:dyDescent="0.2">
      <c r="B324" s="214"/>
      <c r="C324" s="116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  <c r="Q324" s="117"/>
      <c r="R324" s="117"/>
      <c r="S324" s="117"/>
      <c r="T324" s="117"/>
      <c r="U324" s="117"/>
      <c r="V324" s="117"/>
      <c r="W324" s="117"/>
      <c r="X324" s="117"/>
      <c r="Y324" s="117"/>
      <c r="Z324" s="118"/>
      <c r="AA324" s="55">
        <f t="shared" si="6"/>
        <v>0</v>
      </c>
      <c r="AB324" s="125"/>
      <c r="AC324" s="126"/>
      <c r="AD324" s="127"/>
    </row>
    <row r="325" spans="2:30" x14ac:dyDescent="0.2">
      <c r="B325" s="214"/>
      <c r="C325" s="116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  <c r="Q325" s="117"/>
      <c r="R325" s="117"/>
      <c r="S325" s="117"/>
      <c r="T325" s="117"/>
      <c r="U325" s="117"/>
      <c r="V325" s="117"/>
      <c r="W325" s="117"/>
      <c r="X325" s="117"/>
      <c r="Y325" s="117"/>
      <c r="Z325" s="118"/>
      <c r="AA325" s="55">
        <f t="shared" si="6"/>
        <v>0</v>
      </c>
      <c r="AB325" s="125"/>
      <c r="AC325" s="126"/>
      <c r="AD325" s="127"/>
    </row>
    <row r="326" spans="2:30" x14ac:dyDescent="0.2">
      <c r="B326" s="214"/>
      <c r="C326" s="116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  <c r="Q326" s="117"/>
      <c r="R326" s="117"/>
      <c r="S326" s="117"/>
      <c r="T326" s="117"/>
      <c r="U326" s="117"/>
      <c r="V326" s="117"/>
      <c r="W326" s="117"/>
      <c r="X326" s="117"/>
      <c r="Y326" s="117"/>
      <c r="Z326" s="118"/>
      <c r="AA326" s="55">
        <f t="shared" si="6"/>
        <v>0</v>
      </c>
      <c r="AB326" s="125"/>
      <c r="AC326" s="126"/>
      <c r="AD326" s="127"/>
    </row>
    <row r="327" spans="2:30" x14ac:dyDescent="0.2">
      <c r="B327" s="214"/>
      <c r="C327" s="116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  <c r="Q327" s="117"/>
      <c r="R327" s="117"/>
      <c r="S327" s="117"/>
      <c r="T327" s="117"/>
      <c r="U327" s="117"/>
      <c r="V327" s="117"/>
      <c r="W327" s="117"/>
      <c r="X327" s="117"/>
      <c r="Y327" s="117"/>
      <c r="Z327" s="118"/>
      <c r="AA327" s="55">
        <f t="shared" si="6"/>
        <v>0</v>
      </c>
      <c r="AB327" s="125"/>
      <c r="AC327" s="126"/>
      <c r="AD327" s="127"/>
    </row>
    <row r="328" spans="2:30" x14ac:dyDescent="0.2">
      <c r="B328" s="214"/>
      <c r="C328" s="116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  <c r="Q328" s="117"/>
      <c r="R328" s="117"/>
      <c r="S328" s="117"/>
      <c r="T328" s="117"/>
      <c r="U328" s="117"/>
      <c r="V328" s="117"/>
      <c r="W328" s="117"/>
      <c r="X328" s="117"/>
      <c r="Y328" s="117"/>
      <c r="Z328" s="118"/>
      <c r="AA328" s="55">
        <f t="shared" si="6"/>
        <v>0</v>
      </c>
      <c r="AB328" s="125"/>
      <c r="AC328" s="126"/>
      <c r="AD328" s="127"/>
    </row>
    <row r="329" spans="2:30" x14ac:dyDescent="0.2">
      <c r="B329" s="214"/>
      <c r="C329" s="116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  <c r="Q329" s="117"/>
      <c r="R329" s="117"/>
      <c r="S329" s="117"/>
      <c r="T329" s="117"/>
      <c r="U329" s="117"/>
      <c r="V329" s="117"/>
      <c r="W329" s="117"/>
      <c r="X329" s="117"/>
      <c r="Y329" s="117"/>
      <c r="Z329" s="118"/>
      <c r="AA329" s="55">
        <f t="shared" si="6"/>
        <v>0</v>
      </c>
      <c r="AB329" s="125"/>
      <c r="AC329" s="126"/>
      <c r="AD329" s="127"/>
    </row>
    <row r="330" spans="2:30" x14ac:dyDescent="0.2">
      <c r="B330" s="214"/>
      <c r="C330" s="116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  <c r="Q330" s="117"/>
      <c r="R330" s="117"/>
      <c r="S330" s="117"/>
      <c r="T330" s="117"/>
      <c r="U330" s="117"/>
      <c r="V330" s="117"/>
      <c r="W330" s="117"/>
      <c r="X330" s="117"/>
      <c r="Y330" s="117"/>
      <c r="Z330" s="118"/>
      <c r="AA330" s="55">
        <f t="shared" si="6"/>
        <v>0</v>
      </c>
      <c r="AB330" s="125"/>
      <c r="AC330" s="126"/>
      <c r="AD330" s="127"/>
    </row>
    <row r="331" spans="2:30" x14ac:dyDescent="0.2">
      <c r="B331" s="214"/>
      <c r="C331" s="116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  <c r="Q331" s="117"/>
      <c r="R331" s="117"/>
      <c r="S331" s="117"/>
      <c r="T331" s="117"/>
      <c r="U331" s="117"/>
      <c r="V331" s="117"/>
      <c r="W331" s="117"/>
      <c r="X331" s="117"/>
      <c r="Y331" s="117"/>
      <c r="Z331" s="118"/>
      <c r="AA331" s="55">
        <f t="shared" si="6"/>
        <v>0</v>
      </c>
      <c r="AB331" s="125"/>
      <c r="AC331" s="126"/>
      <c r="AD331" s="127"/>
    </row>
    <row r="332" spans="2:30" x14ac:dyDescent="0.2">
      <c r="B332" s="214"/>
      <c r="C332" s="116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  <c r="Q332" s="117"/>
      <c r="R332" s="117"/>
      <c r="S332" s="117"/>
      <c r="T332" s="117"/>
      <c r="U332" s="117"/>
      <c r="V332" s="117"/>
      <c r="W332" s="117"/>
      <c r="X332" s="117"/>
      <c r="Y332" s="117"/>
      <c r="Z332" s="118"/>
      <c r="AA332" s="55">
        <f t="shared" si="6"/>
        <v>0</v>
      </c>
      <c r="AB332" s="125"/>
      <c r="AC332" s="126"/>
      <c r="AD332" s="127"/>
    </row>
    <row r="333" spans="2:30" x14ac:dyDescent="0.2">
      <c r="B333" s="214"/>
      <c r="C333" s="116"/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  <c r="Q333" s="117"/>
      <c r="R333" s="117"/>
      <c r="S333" s="117"/>
      <c r="T333" s="117"/>
      <c r="U333" s="117"/>
      <c r="V333" s="117"/>
      <c r="W333" s="117"/>
      <c r="X333" s="117"/>
      <c r="Y333" s="117"/>
      <c r="Z333" s="118"/>
      <c r="AA333" s="55">
        <f t="shared" si="6"/>
        <v>0</v>
      </c>
      <c r="AB333" s="125"/>
      <c r="AC333" s="126"/>
      <c r="AD333" s="127"/>
    </row>
    <row r="334" spans="2:30" x14ac:dyDescent="0.2">
      <c r="B334" s="214"/>
      <c r="C334" s="116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  <c r="Q334" s="117"/>
      <c r="R334" s="117"/>
      <c r="S334" s="117"/>
      <c r="T334" s="117"/>
      <c r="U334" s="117"/>
      <c r="V334" s="117"/>
      <c r="W334" s="117"/>
      <c r="X334" s="117"/>
      <c r="Y334" s="117"/>
      <c r="Z334" s="118"/>
      <c r="AA334" s="55">
        <f t="shared" si="6"/>
        <v>0</v>
      </c>
      <c r="AB334" s="125"/>
      <c r="AC334" s="126"/>
      <c r="AD334" s="127"/>
    </row>
    <row r="335" spans="2:30" x14ac:dyDescent="0.2">
      <c r="B335" s="214"/>
      <c r="C335" s="116"/>
      <c r="D335" s="117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  <c r="Q335" s="117"/>
      <c r="R335" s="117"/>
      <c r="S335" s="117"/>
      <c r="T335" s="117"/>
      <c r="U335" s="117"/>
      <c r="V335" s="117"/>
      <c r="W335" s="117"/>
      <c r="X335" s="117"/>
      <c r="Y335" s="117"/>
      <c r="Z335" s="118"/>
      <c r="AA335" s="55">
        <f t="shared" si="6"/>
        <v>0</v>
      </c>
      <c r="AB335" s="125"/>
      <c r="AC335" s="126"/>
      <c r="AD335" s="127"/>
    </row>
    <row r="336" spans="2:30" x14ac:dyDescent="0.2">
      <c r="B336" s="214"/>
      <c r="C336" s="116"/>
      <c r="D336" s="117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  <c r="Q336" s="117"/>
      <c r="R336" s="117"/>
      <c r="S336" s="117"/>
      <c r="T336" s="117"/>
      <c r="U336" s="117"/>
      <c r="V336" s="117"/>
      <c r="W336" s="117"/>
      <c r="X336" s="117"/>
      <c r="Y336" s="117"/>
      <c r="Z336" s="118"/>
      <c r="AA336" s="55">
        <f t="shared" si="6"/>
        <v>0</v>
      </c>
      <c r="AB336" s="125"/>
      <c r="AC336" s="126"/>
      <c r="AD336" s="127"/>
    </row>
    <row r="337" spans="2:30" x14ac:dyDescent="0.2">
      <c r="B337" s="214"/>
      <c r="C337" s="116"/>
      <c r="D337" s="117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  <c r="Q337" s="117"/>
      <c r="R337" s="117"/>
      <c r="S337" s="117"/>
      <c r="T337" s="117"/>
      <c r="U337" s="117"/>
      <c r="V337" s="117"/>
      <c r="W337" s="117"/>
      <c r="X337" s="117"/>
      <c r="Y337" s="117"/>
      <c r="Z337" s="118"/>
      <c r="AA337" s="55">
        <f t="shared" si="6"/>
        <v>0</v>
      </c>
      <c r="AB337" s="125"/>
      <c r="AC337" s="126"/>
      <c r="AD337" s="127"/>
    </row>
    <row r="338" spans="2:30" x14ac:dyDescent="0.2">
      <c r="B338" s="214"/>
      <c r="C338" s="116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  <c r="Q338" s="117"/>
      <c r="R338" s="117"/>
      <c r="S338" s="117"/>
      <c r="T338" s="117"/>
      <c r="U338" s="117"/>
      <c r="V338" s="117"/>
      <c r="W338" s="117"/>
      <c r="X338" s="117"/>
      <c r="Y338" s="117"/>
      <c r="Z338" s="118"/>
      <c r="AA338" s="55">
        <f t="shared" si="6"/>
        <v>0</v>
      </c>
      <c r="AB338" s="125"/>
      <c r="AC338" s="126"/>
      <c r="AD338" s="127"/>
    </row>
    <row r="339" spans="2:30" x14ac:dyDescent="0.2">
      <c r="B339" s="214"/>
      <c r="C339" s="116"/>
      <c r="D339" s="117"/>
      <c r="E339" s="117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  <c r="Q339" s="117"/>
      <c r="R339" s="117"/>
      <c r="S339" s="117"/>
      <c r="T339" s="117"/>
      <c r="U339" s="117"/>
      <c r="V339" s="117"/>
      <c r="W339" s="117"/>
      <c r="X339" s="117"/>
      <c r="Y339" s="117"/>
      <c r="Z339" s="118"/>
      <c r="AA339" s="55">
        <f t="shared" si="6"/>
        <v>0</v>
      </c>
      <c r="AB339" s="125"/>
      <c r="AC339" s="126"/>
      <c r="AD339" s="127"/>
    </row>
    <row r="340" spans="2:30" x14ac:dyDescent="0.2">
      <c r="B340" s="214"/>
      <c r="C340" s="116"/>
      <c r="D340" s="117"/>
      <c r="E340" s="117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  <c r="Q340" s="117"/>
      <c r="R340" s="117"/>
      <c r="S340" s="117"/>
      <c r="T340" s="117"/>
      <c r="U340" s="117"/>
      <c r="V340" s="117"/>
      <c r="W340" s="117"/>
      <c r="X340" s="117"/>
      <c r="Y340" s="117"/>
      <c r="Z340" s="118"/>
      <c r="AA340" s="55">
        <f t="shared" si="6"/>
        <v>0</v>
      </c>
      <c r="AB340" s="125"/>
      <c r="AC340" s="126"/>
      <c r="AD340" s="127"/>
    </row>
    <row r="341" spans="2:30" x14ac:dyDescent="0.2">
      <c r="B341" s="214"/>
      <c r="C341" s="116"/>
      <c r="D341" s="117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  <c r="P341" s="117"/>
      <c r="Q341" s="117"/>
      <c r="R341" s="117"/>
      <c r="S341" s="117"/>
      <c r="T341" s="117"/>
      <c r="U341" s="117"/>
      <c r="V341" s="117"/>
      <c r="W341" s="117"/>
      <c r="X341" s="117"/>
      <c r="Y341" s="117"/>
      <c r="Z341" s="118"/>
      <c r="AA341" s="55">
        <f t="shared" si="6"/>
        <v>0</v>
      </c>
      <c r="AB341" s="125"/>
      <c r="AC341" s="126"/>
      <c r="AD341" s="127"/>
    </row>
    <row r="342" spans="2:30" x14ac:dyDescent="0.2">
      <c r="B342" s="214"/>
      <c r="C342" s="116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  <c r="Q342" s="117"/>
      <c r="R342" s="117"/>
      <c r="S342" s="117"/>
      <c r="T342" s="117"/>
      <c r="U342" s="117"/>
      <c r="V342" s="117"/>
      <c r="W342" s="117"/>
      <c r="X342" s="117"/>
      <c r="Y342" s="117"/>
      <c r="Z342" s="118"/>
      <c r="AA342" s="55">
        <f t="shared" si="6"/>
        <v>0</v>
      </c>
      <c r="AB342" s="125"/>
      <c r="AC342" s="126"/>
      <c r="AD342" s="127"/>
    </row>
    <row r="343" spans="2:30" x14ac:dyDescent="0.2">
      <c r="B343" s="214"/>
      <c r="C343" s="116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  <c r="Q343" s="117"/>
      <c r="R343" s="117"/>
      <c r="S343" s="117"/>
      <c r="T343" s="117"/>
      <c r="U343" s="117"/>
      <c r="V343" s="117"/>
      <c r="W343" s="117"/>
      <c r="X343" s="117"/>
      <c r="Y343" s="117"/>
      <c r="Z343" s="118"/>
      <c r="AA343" s="55">
        <f t="shared" ref="AA343:AA378" si="7">SUM(C343:Z343)</f>
        <v>0</v>
      </c>
      <c r="AB343" s="125"/>
      <c r="AC343" s="126"/>
      <c r="AD343" s="127"/>
    </row>
    <row r="344" spans="2:30" x14ac:dyDescent="0.2">
      <c r="B344" s="214"/>
      <c r="C344" s="116"/>
      <c r="D344" s="117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  <c r="Q344" s="117"/>
      <c r="R344" s="117"/>
      <c r="S344" s="117"/>
      <c r="T344" s="117"/>
      <c r="U344" s="117"/>
      <c r="V344" s="117"/>
      <c r="W344" s="117"/>
      <c r="X344" s="117"/>
      <c r="Y344" s="117"/>
      <c r="Z344" s="118"/>
      <c r="AA344" s="55">
        <f t="shared" si="7"/>
        <v>0</v>
      </c>
      <c r="AB344" s="125"/>
      <c r="AC344" s="126"/>
      <c r="AD344" s="127"/>
    </row>
    <row r="345" spans="2:30" x14ac:dyDescent="0.2">
      <c r="B345" s="214"/>
      <c r="C345" s="116"/>
      <c r="D345" s="117"/>
      <c r="E345" s="117"/>
      <c r="F345" s="117"/>
      <c r="G345" s="117"/>
      <c r="H345" s="117"/>
      <c r="I345" s="117"/>
      <c r="J345" s="117"/>
      <c r="K345" s="117"/>
      <c r="L345" s="117"/>
      <c r="M345" s="117"/>
      <c r="N345" s="117"/>
      <c r="O345" s="117"/>
      <c r="P345" s="117"/>
      <c r="Q345" s="117"/>
      <c r="R345" s="117"/>
      <c r="S345" s="117"/>
      <c r="T345" s="117"/>
      <c r="U345" s="117"/>
      <c r="V345" s="117"/>
      <c r="W345" s="117"/>
      <c r="X345" s="117"/>
      <c r="Y345" s="117"/>
      <c r="Z345" s="118"/>
      <c r="AA345" s="55">
        <f t="shared" si="7"/>
        <v>0</v>
      </c>
      <c r="AB345" s="125"/>
      <c r="AC345" s="126"/>
      <c r="AD345" s="127"/>
    </row>
    <row r="346" spans="2:30" x14ac:dyDescent="0.2">
      <c r="B346" s="214"/>
      <c r="C346" s="116"/>
      <c r="D346" s="117"/>
      <c r="E346" s="117"/>
      <c r="F346" s="117"/>
      <c r="G346" s="117"/>
      <c r="H346" s="117"/>
      <c r="I346" s="117"/>
      <c r="J346" s="117"/>
      <c r="K346" s="117"/>
      <c r="L346" s="117"/>
      <c r="M346" s="117"/>
      <c r="N346" s="117"/>
      <c r="O346" s="117"/>
      <c r="P346" s="117"/>
      <c r="Q346" s="117"/>
      <c r="R346" s="117"/>
      <c r="S346" s="117"/>
      <c r="T346" s="117"/>
      <c r="U346" s="117"/>
      <c r="V346" s="117"/>
      <c r="W346" s="117"/>
      <c r="X346" s="117"/>
      <c r="Y346" s="117"/>
      <c r="Z346" s="118"/>
      <c r="AA346" s="55">
        <f t="shared" si="7"/>
        <v>0</v>
      </c>
      <c r="AB346" s="125"/>
      <c r="AC346" s="126"/>
      <c r="AD346" s="127"/>
    </row>
    <row r="347" spans="2:30" x14ac:dyDescent="0.2">
      <c r="B347" s="214"/>
      <c r="C347" s="116"/>
      <c r="D347" s="117"/>
      <c r="E347" s="117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  <c r="Q347" s="117"/>
      <c r="R347" s="117"/>
      <c r="S347" s="117"/>
      <c r="T347" s="117"/>
      <c r="U347" s="117"/>
      <c r="V347" s="117"/>
      <c r="W347" s="117"/>
      <c r="X347" s="117"/>
      <c r="Y347" s="117"/>
      <c r="Z347" s="118"/>
      <c r="AA347" s="55">
        <f t="shared" si="7"/>
        <v>0</v>
      </c>
      <c r="AB347" s="125"/>
      <c r="AC347" s="126"/>
      <c r="AD347" s="127"/>
    </row>
    <row r="348" spans="2:30" x14ac:dyDescent="0.2">
      <c r="B348" s="214"/>
      <c r="C348" s="116"/>
      <c r="D348" s="117"/>
      <c r="E348" s="117"/>
      <c r="F348" s="117"/>
      <c r="G348" s="117"/>
      <c r="H348" s="117"/>
      <c r="I348" s="117"/>
      <c r="J348" s="117"/>
      <c r="K348" s="117"/>
      <c r="L348" s="117"/>
      <c r="M348" s="117"/>
      <c r="N348" s="117"/>
      <c r="O348" s="117"/>
      <c r="P348" s="117"/>
      <c r="Q348" s="117"/>
      <c r="R348" s="117"/>
      <c r="S348" s="117"/>
      <c r="T348" s="117"/>
      <c r="U348" s="117"/>
      <c r="V348" s="117"/>
      <c r="W348" s="117"/>
      <c r="X348" s="117"/>
      <c r="Y348" s="117"/>
      <c r="Z348" s="118"/>
      <c r="AA348" s="55">
        <f t="shared" si="7"/>
        <v>0</v>
      </c>
      <c r="AB348" s="125"/>
      <c r="AC348" s="126"/>
      <c r="AD348" s="127"/>
    </row>
    <row r="349" spans="2:30" x14ac:dyDescent="0.2">
      <c r="B349" s="214"/>
      <c r="C349" s="116"/>
      <c r="D349" s="117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  <c r="Q349" s="117"/>
      <c r="R349" s="117"/>
      <c r="S349" s="117"/>
      <c r="T349" s="117"/>
      <c r="U349" s="117"/>
      <c r="V349" s="117"/>
      <c r="W349" s="117"/>
      <c r="X349" s="117"/>
      <c r="Y349" s="117"/>
      <c r="Z349" s="118"/>
      <c r="AA349" s="55">
        <f t="shared" si="7"/>
        <v>0</v>
      </c>
      <c r="AB349" s="125"/>
      <c r="AC349" s="126"/>
      <c r="AD349" s="127"/>
    </row>
    <row r="350" spans="2:30" x14ac:dyDescent="0.2">
      <c r="B350" s="214"/>
      <c r="C350" s="116"/>
      <c r="D350" s="117"/>
      <c r="E350" s="117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  <c r="Q350" s="117"/>
      <c r="R350" s="117"/>
      <c r="S350" s="117"/>
      <c r="T350" s="117"/>
      <c r="U350" s="117"/>
      <c r="V350" s="117"/>
      <c r="W350" s="117"/>
      <c r="X350" s="117"/>
      <c r="Y350" s="117"/>
      <c r="Z350" s="118"/>
      <c r="AA350" s="55">
        <f t="shared" si="7"/>
        <v>0</v>
      </c>
      <c r="AB350" s="125"/>
      <c r="AC350" s="126"/>
      <c r="AD350" s="127"/>
    </row>
    <row r="351" spans="2:30" x14ac:dyDescent="0.2">
      <c r="B351" s="214"/>
      <c r="C351" s="116"/>
      <c r="D351" s="117"/>
      <c r="E351" s="117"/>
      <c r="F351" s="117"/>
      <c r="G351" s="117"/>
      <c r="H351" s="117"/>
      <c r="I351" s="117"/>
      <c r="J351" s="117"/>
      <c r="K351" s="117"/>
      <c r="L351" s="117"/>
      <c r="M351" s="117"/>
      <c r="N351" s="117"/>
      <c r="O351" s="117"/>
      <c r="P351" s="117"/>
      <c r="Q351" s="117"/>
      <c r="R351" s="117"/>
      <c r="S351" s="117"/>
      <c r="T351" s="117"/>
      <c r="U351" s="117"/>
      <c r="V351" s="117"/>
      <c r="W351" s="117"/>
      <c r="X351" s="117"/>
      <c r="Y351" s="117"/>
      <c r="Z351" s="118"/>
      <c r="AA351" s="55">
        <f t="shared" si="7"/>
        <v>0</v>
      </c>
      <c r="AB351" s="125"/>
      <c r="AC351" s="126"/>
      <c r="AD351" s="127"/>
    </row>
    <row r="352" spans="2:30" x14ac:dyDescent="0.2">
      <c r="B352" s="214"/>
      <c r="C352" s="116"/>
      <c r="D352" s="117"/>
      <c r="E352" s="117"/>
      <c r="F352" s="117"/>
      <c r="G352" s="117"/>
      <c r="H352" s="117"/>
      <c r="I352" s="117"/>
      <c r="J352" s="117"/>
      <c r="K352" s="117"/>
      <c r="L352" s="117"/>
      <c r="M352" s="117"/>
      <c r="N352" s="117"/>
      <c r="O352" s="117"/>
      <c r="P352" s="117"/>
      <c r="Q352" s="117"/>
      <c r="R352" s="117"/>
      <c r="S352" s="117"/>
      <c r="T352" s="117"/>
      <c r="U352" s="117"/>
      <c r="V352" s="117"/>
      <c r="W352" s="117"/>
      <c r="X352" s="117"/>
      <c r="Y352" s="117"/>
      <c r="Z352" s="118"/>
      <c r="AA352" s="55">
        <f t="shared" si="7"/>
        <v>0</v>
      </c>
      <c r="AB352" s="125"/>
      <c r="AC352" s="126"/>
      <c r="AD352" s="127"/>
    </row>
    <row r="353" spans="2:30" x14ac:dyDescent="0.2">
      <c r="B353" s="214"/>
      <c r="C353" s="116"/>
      <c r="D353" s="117"/>
      <c r="E353" s="117"/>
      <c r="F353" s="117"/>
      <c r="G353" s="117"/>
      <c r="H353" s="117"/>
      <c r="I353" s="117"/>
      <c r="J353" s="117"/>
      <c r="K353" s="117"/>
      <c r="L353" s="117"/>
      <c r="M353" s="117"/>
      <c r="N353" s="117"/>
      <c r="O353" s="117"/>
      <c r="P353" s="117"/>
      <c r="Q353" s="117"/>
      <c r="R353" s="117"/>
      <c r="S353" s="117"/>
      <c r="T353" s="117"/>
      <c r="U353" s="117"/>
      <c r="V353" s="117"/>
      <c r="W353" s="117"/>
      <c r="X353" s="117"/>
      <c r="Y353" s="117"/>
      <c r="Z353" s="118"/>
      <c r="AA353" s="55">
        <f t="shared" si="7"/>
        <v>0</v>
      </c>
      <c r="AB353" s="125"/>
      <c r="AC353" s="126"/>
      <c r="AD353" s="127"/>
    </row>
    <row r="354" spans="2:30" x14ac:dyDescent="0.2">
      <c r="B354" s="214"/>
      <c r="C354" s="116"/>
      <c r="D354" s="117"/>
      <c r="E354" s="117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  <c r="Q354" s="117"/>
      <c r="R354" s="117"/>
      <c r="S354" s="117"/>
      <c r="T354" s="117"/>
      <c r="U354" s="117"/>
      <c r="V354" s="117"/>
      <c r="W354" s="117"/>
      <c r="X354" s="117"/>
      <c r="Y354" s="117"/>
      <c r="Z354" s="118"/>
      <c r="AA354" s="55">
        <f t="shared" si="7"/>
        <v>0</v>
      </c>
      <c r="AB354" s="125"/>
      <c r="AC354" s="126"/>
      <c r="AD354" s="127"/>
    </row>
    <row r="355" spans="2:30" x14ac:dyDescent="0.2">
      <c r="B355" s="214"/>
      <c r="C355" s="116"/>
      <c r="D355" s="117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  <c r="Q355" s="117"/>
      <c r="R355" s="117"/>
      <c r="S355" s="117"/>
      <c r="T355" s="117"/>
      <c r="U355" s="117"/>
      <c r="V355" s="117"/>
      <c r="W355" s="117"/>
      <c r="X355" s="117"/>
      <c r="Y355" s="117"/>
      <c r="Z355" s="118"/>
      <c r="AA355" s="55">
        <f t="shared" si="7"/>
        <v>0</v>
      </c>
      <c r="AB355" s="125"/>
      <c r="AC355" s="126"/>
      <c r="AD355" s="127"/>
    </row>
    <row r="356" spans="2:30" x14ac:dyDescent="0.2">
      <c r="B356" s="214"/>
      <c r="C356" s="116"/>
      <c r="D356" s="117"/>
      <c r="E356" s="117"/>
      <c r="F356" s="117"/>
      <c r="G356" s="117"/>
      <c r="H356" s="117"/>
      <c r="I356" s="117"/>
      <c r="J356" s="117"/>
      <c r="K356" s="117"/>
      <c r="L356" s="117"/>
      <c r="M356" s="117"/>
      <c r="N356" s="117"/>
      <c r="O356" s="117"/>
      <c r="P356" s="117"/>
      <c r="Q356" s="117"/>
      <c r="R356" s="117"/>
      <c r="S356" s="117"/>
      <c r="T356" s="117"/>
      <c r="U356" s="117"/>
      <c r="V356" s="117"/>
      <c r="W356" s="117"/>
      <c r="X356" s="117"/>
      <c r="Y356" s="117"/>
      <c r="Z356" s="118"/>
      <c r="AA356" s="55">
        <f t="shared" si="7"/>
        <v>0</v>
      </c>
      <c r="AB356" s="125"/>
      <c r="AC356" s="126"/>
      <c r="AD356" s="127"/>
    </row>
    <row r="357" spans="2:30" x14ac:dyDescent="0.2">
      <c r="B357" s="214"/>
      <c r="C357" s="116"/>
      <c r="D357" s="117"/>
      <c r="E357" s="117"/>
      <c r="F357" s="117"/>
      <c r="G357" s="117"/>
      <c r="H357" s="117"/>
      <c r="I357" s="117"/>
      <c r="J357" s="117"/>
      <c r="K357" s="117"/>
      <c r="L357" s="117"/>
      <c r="M357" s="117"/>
      <c r="N357" s="117"/>
      <c r="O357" s="117"/>
      <c r="P357" s="117"/>
      <c r="Q357" s="117"/>
      <c r="R357" s="117"/>
      <c r="S357" s="117"/>
      <c r="T357" s="117"/>
      <c r="U357" s="117"/>
      <c r="V357" s="117"/>
      <c r="W357" s="117"/>
      <c r="X357" s="117"/>
      <c r="Y357" s="117"/>
      <c r="Z357" s="118"/>
      <c r="AA357" s="55">
        <f t="shared" si="7"/>
        <v>0</v>
      </c>
      <c r="AB357" s="125"/>
      <c r="AC357" s="126"/>
      <c r="AD357" s="127"/>
    </row>
    <row r="358" spans="2:30" x14ac:dyDescent="0.2">
      <c r="B358" s="214"/>
      <c r="C358" s="116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  <c r="P358" s="117"/>
      <c r="Q358" s="117"/>
      <c r="R358" s="117"/>
      <c r="S358" s="117"/>
      <c r="T358" s="117"/>
      <c r="U358" s="117"/>
      <c r="V358" s="117"/>
      <c r="W358" s="117"/>
      <c r="X358" s="117"/>
      <c r="Y358" s="117"/>
      <c r="Z358" s="118"/>
      <c r="AA358" s="55">
        <f t="shared" si="7"/>
        <v>0</v>
      </c>
      <c r="AB358" s="125"/>
      <c r="AC358" s="126"/>
      <c r="AD358" s="127"/>
    </row>
    <row r="359" spans="2:30" x14ac:dyDescent="0.2">
      <c r="B359" s="214"/>
      <c r="C359" s="116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  <c r="Q359" s="117"/>
      <c r="R359" s="117"/>
      <c r="S359" s="117"/>
      <c r="T359" s="117"/>
      <c r="U359" s="117"/>
      <c r="V359" s="117"/>
      <c r="W359" s="117"/>
      <c r="X359" s="117"/>
      <c r="Y359" s="117"/>
      <c r="Z359" s="118"/>
      <c r="AA359" s="55">
        <f t="shared" si="7"/>
        <v>0</v>
      </c>
      <c r="AB359" s="125"/>
      <c r="AC359" s="126"/>
      <c r="AD359" s="127"/>
    </row>
    <row r="360" spans="2:30" x14ac:dyDescent="0.2">
      <c r="B360" s="214"/>
      <c r="C360" s="116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7"/>
      <c r="P360" s="117"/>
      <c r="Q360" s="117"/>
      <c r="R360" s="117"/>
      <c r="S360" s="117"/>
      <c r="T360" s="117"/>
      <c r="U360" s="117"/>
      <c r="V360" s="117"/>
      <c r="W360" s="117"/>
      <c r="X360" s="117"/>
      <c r="Y360" s="117"/>
      <c r="Z360" s="118"/>
      <c r="AA360" s="55">
        <f t="shared" si="7"/>
        <v>0</v>
      </c>
      <c r="AB360" s="125"/>
      <c r="AC360" s="126"/>
      <c r="AD360" s="127"/>
    </row>
    <row r="361" spans="2:30" x14ac:dyDescent="0.2">
      <c r="B361" s="214"/>
      <c r="C361" s="116"/>
      <c r="D361" s="117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  <c r="Q361" s="117"/>
      <c r="R361" s="117"/>
      <c r="S361" s="117"/>
      <c r="T361" s="117"/>
      <c r="U361" s="117"/>
      <c r="V361" s="117"/>
      <c r="W361" s="117"/>
      <c r="X361" s="117"/>
      <c r="Y361" s="117"/>
      <c r="Z361" s="118"/>
      <c r="AA361" s="55">
        <f t="shared" si="7"/>
        <v>0</v>
      </c>
      <c r="AB361" s="125"/>
      <c r="AC361" s="126"/>
      <c r="AD361" s="127"/>
    </row>
    <row r="362" spans="2:30" x14ac:dyDescent="0.2">
      <c r="B362" s="214"/>
      <c r="C362" s="116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  <c r="Z362" s="118"/>
      <c r="AA362" s="55">
        <f t="shared" si="7"/>
        <v>0</v>
      </c>
      <c r="AB362" s="125"/>
      <c r="AC362" s="126"/>
      <c r="AD362" s="127"/>
    </row>
    <row r="363" spans="2:30" x14ac:dyDescent="0.2">
      <c r="B363" s="214"/>
      <c r="C363" s="116"/>
      <c r="D363" s="117"/>
      <c r="E363" s="117"/>
      <c r="F363" s="117"/>
      <c r="G363" s="117"/>
      <c r="H363" s="117"/>
      <c r="I363" s="117"/>
      <c r="J363" s="117"/>
      <c r="K363" s="117"/>
      <c r="L363" s="117"/>
      <c r="M363" s="117"/>
      <c r="N363" s="117"/>
      <c r="O363" s="117"/>
      <c r="P363" s="117"/>
      <c r="Q363" s="117"/>
      <c r="R363" s="117"/>
      <c r="S363" s="117"/>
      <c r="T363" s="117"/>
      <c r="U363" s="117"/>
      <c r="V363" s="117"/>
      <c r="W363" s="117"/>
      <c r="X363" s="117"/>
      <c r="Y363" s="117"/>
      <c r="Z363" s="118"/>
      <c r="AA363" s="55">
        <f t="shared" si="7"/>
        <v>0</v>
      </c>
      <c r="AB363" s="125"/>
      <c r="AC363" s="126"/>
      <c r="AD363" s="127"/>
    </row>
    <row r="364" spans="2:30" x14ac:dyDescent="0.2">
      <c r="B364" s="214"/>
      <c r="C364" s="116"/>
      <c r="D364" s="117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  <c r="Q364" s="117"/>
      <c r="R364" s="117"/>
      <c r="S364" s="117"/>
      <c r="T364" s="117"/>
      <c r="U364" s="117"/>
      <c r="V364" s="117"/>
      <c r="W364" s="117"/>
      <c r="X364" s="117"/>
      <c r="Y364" s="117"/>
      <c r="Z364" s="118"/>
      <c r="AA364" s="55">
        <f t="shared" si="7"/>
        <v>0</v>
      </c>
      <c r="AB364" s="125"/>
      <c r="AC364" s="126"/>
      <c r="AD364" s="127"/>
    </row>
    <row r="365" spans="2:30" x14ac:dyDescent="0.2">
      <c r="B365" s="214"/>
      <c r="C365" s="116"/>
      <c r="D365" s="117"/>
      <c r="E365" s="117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  <c r="Q365" s="117"/>
      <c r="R365" s="117"/>
      <c r="S365" s="117"/>
      <c r="T365" s="117"/>
      <c r="U365" s="117"/>
      <c r="V365" s="117"/>
      <c r="W365" s="117"/>
      <c r="X365" s="117"/>
      <c r="Y365" s="117"/>
      <c r="Z365" s="118"/>
      <c r="AA365" s="55">
        <f t="shared" si="7"/>
        <v>0</v>
      </c>
      <c r="AB365" s="125"/>
      <c r="AC365" s="126"/>
      <c r="AD365" s="127"/>
    </row>
    <row r="366" spans="2:30" x14ac:dyDescent="0.2">
      <c r="B366" s="214"/>
      <c r="C366" s="116"/>
      <c r="D366" s="117"/>
      <c r="E366" s="117"/>
      <c r="F366" s="117"/>
      <c r="G366" s="117"/>
      <c r="H366" s="117"/>
      <c r="I366" s="117"/>
      <c r="J366" s="117"/>
      <c r="K366" s="117"/>
      <c r="L366" s="117"/>
      <c r="M366" s="117"/>
      <c r="N366" s="117"/>
      <c r="O366" s="117"/>
      <c r="P366" s="117"/>
      <c r="Q366" s="117"/>
      <c r="R366" s="117"/>
      <c r="S366" s="117"/>
      <c r="T366" s="117"/>
      <c r="U366" s="117"/>
      <c r="V366" s="117"/>
      <c r="W366" s="117"/>
      <c r="X366" s="117"/>
      <c r="Y366" s="117"/>
      <c r="Z366" s="118"/>
      <c r="AA366" s="55">
        <f t="shared" si="7"/>
        <v>0</v>
      </c>
      <c r="AB366" s="125"/>
      <c r="AC366" s="126"/>
      <c r="AD366" s="127"/>
    </row>
    <row r="367" spans="2:30" x14ac:dyDescent="0.2">
      <c r="B367" s="214"/>
      <c r="C367" s="116"/>
      <c r="D367" s="117"/>
      <c r="E367" s="117"/>
      <c r="F367" s="117"/>
      <c r="G367" s="117"/>
      <c r="H367" s="117"/>
      <c r="I367" s="117"/>
      <c r="J367" s="117"/>
      <c r="K367" s="117"/>
      <c r="L367" s="117"/>
      <c r="M367" s="117"/>
      <c r="N367" s="117"/>
      <c r="O367" s="117"/>
      <c r="P367" s="117"/>
      <c r="Q367" s="117"/>
      <c r="R367" s="117"/>
      <c r="S367" s="117"/>
      <c r="T367" s="117"/>
      <c r="U367" s="117"/>
      <c r="V367" s="117"/>
      <c r="W367" s="117"/>
      <c r="X367" s="117"/>
      <c r="Y367" s="117"/>
      <c r="Z367" s="118"/>
      <c r="AA367" s="55">
        <f t="shared" si="7"/>
        <v>0</v>
      </c>
      <c r="AB367" s="125"/>
      <c r="AC367" s="126"/>
      <c r="AD367" s="127"/>
    </row>
    <row r="368" spans="2:30" x14ac:dyDescent="0.2">
      <c r="B368" s="214"/>
      <c r="C368" s="116"/>
      <c r="D368" s="117"/>
      <c r="E368" s="117"/>
      <c r="F368" s="117"/>
      <c r="G368" s="117"/>
      <c r="H368" s="117"/>
      <c r="I368" s="117"/>
      <c r="J368" s="117"/>
      <c r="K368" s="117"/>
      <c r="L368" s="117"/>
      <c r="M368" s="117"/>
      <c r="N368" s="117"/>
      <c r="O368" s="117"/>
      <c r="P368" s="117"/>
      <c r="Q368" s="117"/>
      <c r="R368" s="117"/>
      <c r="S368" s="117"/>
      <c r="T368" s="117"/>
      <c r="U368" s="117"/>
      <c r="V368" s="117"/>
      <c r="W368" s="117"/>
      <c r="X368" s="117"/>
      <c r="Y368" s="117"/>
      <c r="Z368" s="118"/>
      <c r="AA368" s="55">
        <f t="shared" si="7"/>
        <v>0</v>
      </c>
      <c r="AB368" s="125"/>
      <c r="AC368" s="126"/>
      <c r="AD368" s="127"/>
    </row>
    <row r="369" spans="2:30" x14ac:dyDescent="0.2">
      <c r="B369" s="214"/>
      <c r="C369" s="116"/>
      <c r="D369" s="117"/>
      <c r="E369" s="117"/>
      <c r="F369" s="117"/>
      <c r="G369" s="117"/>
      <c r="H369" s="117"/>
      <c r="I369" s="117"/>
      <c r="J369" s="117"/>
      <c r="K369" s="117"/>
      <c r="L369" s="117"/>
      <c r="M369" s="117"/>
      <c r="N369" s="117"/>
      <c r="O369" s="117"/>
      <c r="P369" s="117"/>
      <c r="Q369" s="117"/>
      <c r="R369" s="117"/>
      <c r="S369" s="117"/>
      <c r="T369" s="117"/>
      <c r="U369" s="117"/>
      <c r="V369" s="117"/>
      <c r="W369" s="117"/>
      <c r="X369" s="117"/>
      <c r="Y369" s="117"/>
      <c r="Z369" s="118"/>
      <c r="AA369" s="55">
        <f t="shared" si="7"/>
        <v>0</v>
      </c>
      <c r="AB369" s="125"/>
      <c r="AC369" s="126"/>
      <c r="AD369" s="127"/>
    </row>
    <row r="370" spans="2:30" x14ac:dyDescent="0.2">
      <c r="B370" s="214"/>
      <c r="C370" s="116"/>
      <c r="D370" s="117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  <c r="Q370" s="117"/>
      <c r="R370" s="117"/>
      <c r="S370" s="117"/>
      <c r="T370" s="117"/>
      <c r="U370" s="117"/>
      <c r="V370" s="117"/>
      <c r="W370" s="117"/>
      <c r="X370" s="117"/>
      <c r="Y370" s="117"/>
      <c r="Z370" s="118"/>
      <c r="AA370" s="55">
        <f t="shared" si="7"/>
        <v>0</v>
      </c>
      <c r="AB370" s="125"/>
      <c r="AC370" s="126"/>
      <c r="AD370" s="127"/>
    </row>
    <row r="371" spans="2:30" x14ac:dyDescent="0.2">
      <c r="B371" s="214"/>
      <c r="C371" s="116"/>
      <c r="D371" s="117"/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  <c r="Q371" s="117"/>
      <c r="R371" s="117"/>
      <c r="S371" s="117"/>
      <c r="T371" s="117"/>
      <c r="U371" s="117"/>
      <c r="V371" s="117"/>
      <c r="W371" s="117"/>
      <c r="X371" s="117"/>
      <c r="Y371" s="117"/>
      <c r="Z371" s="118"/>
      <c r="AA371" s="55">
        <f t="shared" si="7"/>
        <v>0</v>
      </c>
      <c r="AB371" s="125"/>
      <c r="AC371" s="126"/>
      <c r="AD371" s="127"/>
    </row>
    <row r="372" spans="2:30" x14ac:dyDescent="0.2">
      <c r="B372" s="214"/>
      <c r="C372" s="116"/>
      <c r="D372" s="117"/>
      <c r="E372" s="117"/>
      <c r="F372" s="117"/>
      <c r="G372" s="117"/>
      <c r="H372" s="117"/>
      <c r="I372" s="117"/>
      <c r="J372" s="117"/>
      <c r="K372" s="117"/>
      <c r="L372" s="117"/>
      <c r="M372" s="117"/>
      <c r="N372" s="117"/>
      <c r="O372" s="117"/>
      <c r="P372" s="117"/>
      <c r="Q372" s="117"/>
      <c r="R372" s="117"/>
      <c r="S372" s="117"/>
      <c r="T372" s="117"/>
      <c r="U372" s="117"/>
      <c r="V372" s="117"/>
      <c r="W372" s="117"/>
      <c r="X372" s="117"/>
      <c r="Y372" s="117"/>
      <c r="Z372" s="118"/>
      <c r="AA372" s="55">
        <f t="shared" si="7"/>
        <v>0</v>
      </c>
      <c r="AB372" s="125"/>
      <c r="AC372" s="126"/>
      <c r="AD372" s="127"/>
    </row>
    <row r="373" spans="2:30" x14ac:dyDescent="0.2">
      <c r="B373" s="214"/>
      <c r="C373" s="116"/>
      <c r="D373" s="117"/>
      <c r="E373" s="117"/>
      <c r="F373" s="117"/>
      <c r="G373" s="117"/>
      <c r="H373" s="117"/>
      <c r="I373" s="117"/>
      <c r="J373" s="117"/>
      <c r="K373" s="117"/>
      <c r="L373" s="117"/>
      <c r="M373" s="117"/>
      <c r="N373" s="117"/>
      <c r="O373" s="117"/>
      <c r="P373" s="117"/>
      <c r="Q373" s="117"/>
      <c r="R373" s="117"/>
      <c r="S373" s="117"/>
      <c r="T373" s="117"/>
      <c r="U373" s="117"/>
      <c r="V373" s="117"/>
      <c r="W373" s="117"/>
      <c r="X373" s="117"/>
      <c r="Y373" s="117"/>
      <c r="Z373" s="118"/>
      <c r="AA373" s="55">
        <f t="shared" si="7"/>
        <v>0</v>
      </c>
      <c r="AB373" s="125"/>
      <c r="AC373" s="126"/>
      <c r="AD373" s="127"/>
    </row>
    <row r="374" spans="2:30" x14ac:dyDescent="0.2">
      <c r="B374" s="214"/>
      <c r="C374" s="116"/>
      <c r="D374" s="117"/>
      <c r="E374" s="117"/>
      <c r="F374" s="117"/>
      <c r="G374" s="117"/>
      <c r="H374" s="117"/>
      <c r="I374" s="117"/>
      <c r="J374" s="117"/>
      <c r="K374" s="117"/>
      <c r="L374" s="117"/>
      <c r="M374" s="117"/>
      <c r="N374" s="117"/>
      <c r="O374" s="117"/>
      <c r="P374" s="117"/>
      <c r="Q374" s="117"/>
      <c r="R374" s="117"/>
      <c r="S374" s="117"/>
      <c r="T374" s="117"/>
      <c r="U374" s="117"/>
      <c r="V374" s="117"/>
      <c r="W374" s="117"/>
      <c r="X374" s="117"/>
      <c r="Y374" s="117"/>
      <c r="Z374" s="118"/>
      <c r="AA374" s="55">
        <f t="shared" si="7"/>
        <v>0</v>
      </c>
      <c r="AB374" s="125"/>
      <c r="AC374" s="126"/>
      <c r="AD374" s="127"/>
    </row>
    <row r="375" spans="2:30" x14ac:dyDescent="0.2">
      <c r="B375" s="214"/>
      <c r="C375" s="116"/>
      <c r="D375" s="117"/>
      <c r="E375" s="117"/>
      <c r="F375" s="117"/>
      <c r="G375" s="117"/>
      <c r="H375" s="117"/>
      <c r="I375" s="117"/>
      <c r="J375" s="117"/>
      <c r="K375" s="117"/>
      <c r="L375" s="117"/>
      <c r="M375" s="117"/>
      <c r="N375" s="117"/>
      <c r="O375" s="117"/>
      <c r="P375" s="117"/>
      <c r="Q375" s="117"/>
      <c r="R375" s="117"/>
      <c r="S375" s="117"/>
      <c r="T375" s="117"/>
      <c r="U375" s="117"/>
      <c r="V375" s="117"/>
      <c r="W375" s="117"/>
      <c r="X375" s="117"/>
      <c r="Y375" s="117"/>
      <c r="Z375" s="118"/>
      <c r="AA375" s="55">
        <f t="shared" si="7"/>
        <v>0</v>
      </c>
      <c r="AB375" s="125"/>
      <c r="AC375" s="126"/>
      <c r="AD375" s="127"/>
    </row>
    <row r="376" spans="2:30" x14ac:dyDescent="0.2">
      <c r="B376" s="214"/>
      <c r="C376" s="116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  <c r="P376" s="117"/>
      <c r="Q376" s="117"/>
      <c r="R376" s="117"/>
      <c r="S376" s="117"/>
      <c r="T376" s="117"/>
      <c r="U376" s="117"/>
      <c r="V376" s="117"/>
      <c r="W376" s="117"/>
      <c r="X376" s="117"/>
      <c r="Y376" s="117"/>
      <c r="Z376" s="118"/>
      <c r="AA376" s="55">
        <f t="shared" si="7"/>
        <v>0</v>
      </c>
      <c r="AB376" s="125"/>
      <c r="AC376" s="126"/>
      <c r="AD376" s="127"/>
    </row>
    <row r="377" spans="2:30" x14ac:dyDescent="0.2">
      <c r="B377" s="214"/>
      <c r="C377" s="116"/>
      <c r="D377" s="117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7"/>
      <c r="P377" s="117"/>
      <c r="Q377" s="117"/>
      <c r="R377" s="117"/>
      <c r="S377" s="117"/>
      <c r="T377" s="117"/>
      <c r="U377" s="117"/>
      <c r="V377" s="117"/>
      <c r="W377" s="117"/>
      <c r="X377" s="117"/>
      <c r="Y377" s="117"/>
      <c r="Z377" s="118"/>
      <c r="AA377" s="55">
        <f t="shared" si="7"/>
        <v>0</v>
      </c>
      <c r="AB377" s="125"/>
      <c r="AC377" s="126"/>
      <c r="AD377" s="127"/>
    </row>
    <row r="378" spans="2:30" ht="13.5" thickBot="1" x14ac:dyDescent="0.25">
      <c r="B378" s="215"/>
      <c r="C378" s="119"/>
      <c r="D378" s="120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1"/>
      <c r="AA378" s="56">
        <f t="shared" si="7"/>
        <v>0</v>
      </c>
      <c r="AB378" s="128"/>
      <c r="AC378" s="129"/>
      <c r="AD378" s="130"/>
    </row>
    <row r="379" spans="2:30" ht="13.5" thickTop="1" x14ac:dyDescent="0.2"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</row>
    <row r="380" spans="2:30" x14ac:dyDescent="0.2"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</row>
    <row r="381" spans="2:30" x14ac:dyDescent="0.2"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</row>
    <row r="382" spans="2:30" x14ac:dyDescent="0.2"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</row>
    <row r="383" spans="2:30" x14ac:dyDescent="0.2"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</row>
    <row r="384" spans="2:30" x14ac:dyDescent="0.2"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</row>
    <row r="385" s="14" customFormat="1" x14ac:dyDescent="0.2"/>
    <row r="386" s="14" customFormat="1" x14ac:dyDescent="0.2"/>
    <row r="387" s="14" customFormat="1" x14ac:dyDescent="0.2"/>
    <row r="388" s="14" customFormat="1" x14ac:dyDescent="0.2"/>
    <row r="389" s="14" customFormat="1" x14ac:dyDescent="0.2"/>
    <row r="390" s="14" customFormat="1" x14ac:dyDescent="0.2"/>
    <row r="391" s="14" customFormat="1" x14ac:dyDescent="0.2"/>
    <row r="392" s="14" customFormat="1" x14ac:dyDescent="0.2"/>
    <row r="393" s="14" customFormat="1" x14ac:dyDescent="0.2"/>
    <row r="394" s="14" customFormat="1" x14ac:dyDescent="0.2"/>
    <row r="395" s="14" customFormat="1" x14ac:dyDescent="0.2"/>
    <row r="396" s="14" customFormat="1" x14ac:dyDescent="0.2"/>
    <row r="397" s="14" customFormat="1" x14ac:dyDescent="0.2"/>
    <row r="398" s="14" customFormat="1" x14ac:dyDescent="0.2"/>
    <row r="399" s="14" customFormat="1" x14ac:dyDescent="0.2"/>
    <row r="400" s="14" customFormat="1" x14ac:dyDescent="0.2"/>
    <row r="401" s="14" customFormat="1" x14ac:dyDescent="0.2"/>
    <row r="402" s="14" customFormat="1" x14ac:dyDescent="0.2"/>
    <row r="403" s="14" customFormat="1" x14ac:dyDescent="0.2"/>
    <row r="404" s="14" customFormat="1" x14ac:dyDescent="0.2"/>
    <row r="405" s="14" customFormat="1" x14ac:dyDescent="0.2"/>
    <row r="406" s="14" customFormat="1" x14ac:dyDescent="0.2"/>
    <row r="407" s="14" customFormat="1" x14ac:dyDescent="0.2"/>
    <row r="408" s="14" customFormat="1" x14ac:dyDescent="0.2"/>
    <row r="409" s="14" customFormat="1" x14ac:dyDescent="0.2"/>
    <row r="410" s="14" customFormat="1" x14ac:dyDescent="0.2"/>
    <row r="411" s="14" customFormat="1" x14ac:dyDescent="0.2"/>
    <row r="412" s="14" customFormat="1" x14ac:dyDescent="0.2"/>
    <row r="413" s="14" customFormat="1" x14ac:dyDescent="0.2"/>
    <row r="414" s="14" customFormat="1" x14ac:dyDescent="0.2"/>
    <row r="415" s="14" customFormat="1" x14ac:dyDescent="0.2"/>
    <row r="416" s="14" customFormat="1" x14ac:dyDescent="0.2"/>
    <row r="417" s="14" customFormat="1" x14ac:dyDescent="0.2"/>
    <row r="418" s="14" customFormat="1" x14ac:dyDescent="0.2"/>
    <row r="419" s="14" customFormat="1" x14ac:dyDescent="0.2"/>
    <row r="420" s="14" customFormat="1" x14ac:dyDescent="0.2"/>
    <row r="421" s="14" customFormat="1" x14ac:dyDescent="0.2"/>
    <row r="422" s="14" customFormat="1" x14ac:dyDescent="0.2"/>
    <row r="423" s="14" customFormat="1" x14ac:dyDescent="0.2"/>
    <row r="424" s="14" customFormat="1" x14ac:dyDescent="0.2"/>
    <row r="425" s="14" customFormat="1" x14ac:dyDescent="0.2"/>
    <row r="426" s="14" customFormat="1" x14ac:dyDescent="0.2"/>
    <row r="427" s="14" customFormat="1" x14ac:dyDescent="0.2"/>
    <row r="428" s="14" customFormat="1" x14ac:dyDescent="0.2"/>
    <row r="429" s="14" customFormat="1" x14ac:dyDescent="0.2"/>
    <row r="430" s="14" customFormat="1" x14ac:dyDescent="0.2"/>
    <row r="431" s="14" customFormat="1" x14ac:dyDescent="0.2"/>
    <row r="432" s="14" customFormat="1" x14ac:dyDescent="0.2"/>
    <row r="433" s="14" customFormat="1" x14ac:dyDescent="0.2"/>
    <row r="434" s="14" customFormat="1" x14ac:dyDescent="0.2"/>
    <row r="435" s="14" customFormat="1" x14ac:dyDescent="0.2"/>
    <row r="436" s="14" customFormat="1" x14ac:dyDescent="0.2"/>
    <row r="437" s="14" customFormat="1" x14ac:dyDescent="0.2"/>
    <row r="438" s="14" customFormat="1" x14ac:dyDescent="0.2"/>
    <row r="439" s="14" customFormat="1" x14ac:dyDescent="0.2"/>
    <row r="440" s="14" customFormat="1" x14ac:dyDescent="0.2"/>
    <row r="441" s="14" customFormat="1" x14ac:dyDescent="0.2"/>
    <row r="442" s="14" customFormat="1" x14ac:dyDescent="0.2"/>
    <row r="443" s="14" customFormat="1" x14ac:dyDescent="0.2"/>
  </sheetData>
  <mergeCells count="29">
    <mergeCell ref="AB10:AD10"/>
    <mergeCell ref="C11:C12"/>
    <mergeCell ref="G11:G12"/>
    <mergeCell ref="H11:H12"/>
    <mergeCell ref="I11:I12"/>
    <mergeCell ref="J11:J12"/>
    <mergeCell ref="K11:K12"/>
    <mergeCell ref="R11:R12"/>
    <mergeCell ref="W11:W12"/>
    <mergeCell ref="X11:X12"/>
    <mergeCell ref="L11:L12"/>
    <mergeCell ref="D11:D12"/>
    <mergeCell ref="Q11:Q12"/>
    <mergeCell ref="AF10:AH10"/>
    <mergeCell ref="B7:AD7"/>
    <mergeCell ref="S11:S12"/>
    <mergeCell ref="T11:T12"/>
    <mergeCell ref="Y11:Y12"/>
    <mergeCell ref="Z11:Z12"/>
    <mergeCell ref="U11:U12"/>
    <mergeCell ref="O11:O12"/>
    <mergeCell ref="V11:V12"/>
    <mergeCell ref="P11:P12"/>
    <mergeCell ref="B10:B12"/>
    <mergeCell ref="E11:E12"/>
    <mergeCell ref="F11:F12"/>
    <mergeCell ref="C10:Z10"/>
    <mergeCell ref="M11:M12"/>
    <mergeCell ref="N11:N12"/>
  </mergeCells>
  <phoneticPr fontId="2" type="noConversion"/>
  <pageMargins left="0.25" right="0.34" top="0.28999999999999998" bottom="0.36" header="0.22" footer="0.17"/>
  <pageSetup paperSize="9" scale="77" orientation="landscape" r:id="rId1"/>
  <headerFooter alignWithMargins="0">
    <oddFooter>&amp;CСтрана &amp;P од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557DF-339F-4DDA-B29C-747096373984}">
  <sheetPr codeName="Sheet8"/>
  <dimension ref="A1:Q75"/>
  <sheetViews>
    <sheetView zoomScaleNormal="100" workbookViewId="0">
      <selection activeCell="A2" sqref="A2"/>
    </sheetView>
  </sheetViews>
  <sheetFormatPr defaultRowHeight="12.75" x14ac:dyDescent="0.2"/>
  <cols>
    <col min="1" max="1" width="3.7109375" style="14" customWidth="1"/>
    <col min="2" max="2" width="5.42578125" style="25" customWidth="1"/>
    <col min="3" max="3" width="48.85546875" style="14" customWidth="1"/>
    <col min="4" max="15" width="6.7109375" style="14" customWidth="1"/>
    <col min="16" max="16" width="9.7109375" style="26" customWidth="1"/>
    <col min="17" max="16384" width="9.140625" style="14"/>
  </cols>
  <sheetData>
    <row r="1" spans="1:16" x14ac:dyDescent="0.2">
      <c r="A1" s="6" t="s">
        <v>40</v>
      </c>
      <c r="B1" s="7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x14ac:dyDescent="0.2">
      <c r="A2" s="6"/>
      <c r="B2" s="7"/>
      <c r="C2" s="6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x14ac:dyDescent="0.2">
      <c r="A3" s="10"/>
      <c r="B3" s="8" t="str">
        <f>CONCATENATE(Poc.strana!A22," ",Poc.strana!C22)</f>
        <v xml:space="preserve">Назив енергетског субјекта: 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x14ac:dyDescent="0.2">
      <c r="A4" s="10"/>
      <c r="B4" s="8" t="str">
        <f>CONCATENATE(Poc.strana!A35," ",Poc.strana!C35)</f>
        <v xml:space="preserve">Датум обраде: 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x14ac:dyDescent="0.2">
      <c r="A5" s="10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x14ac:dyDescent="0.2">
      <c r="A6" s="10"/>
      <c r="B6" s="9"/>
      <c r="C6" s="1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x14ac:dyDescent="0.2">
      <c r="A7" s="10"/>
      <c r="B7" s="467" t="str">
        <f>CONCATENATE("Табела ЕТ-3-5.2 РЕАЛИЗАЦИЈА/ПЛАН ПРЕУЗИМАЊА И ИСПОРУКЕ ЕЛЕКТРИЧНЕ ЕНЕРГИЈЕ ЗА"," ",Poc.strana!C25,". ГОДИНУ")</f>
        <v>Табела ЕТ-3-5.2 РЕАЛИЗАЦИЈА/ПЛАН ПРЕУЗИМАЊА И ИСПОРУКЕ ЕЛЕКТРИЧНЕ ЕНЕРГИЈЕ ЗА 2025. ГОДИНУ</v>
      </c>
      <c r="C7" s="467"/>
      <c r="D7" s="467"/>
      <c r="E7" s="467"/>
      <c r="F7" s="467"/>
      <c r="G7" s="467"/>
      <c r="H7" s="467"/>
      <c r="I7" s="467"/>
      <c r="J7" s="467"/>
      <c r="K7" s="467"/>
      <c r="L7" s="467"/>
      <c r="M7" s="467"/>
      <c r="N7" s="467"/>
      <c r="O7" s="467"/>
      <c r="P7" s="467"/>
    </row>
    <row r="8" spans="1:16" ht="13.5" thickBot="1" x14ac:dyDescent="0.25">
      <c r="A8" s="10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14.25" thickTop="1" thickBot="1" x14ac:dyDescent="0.25">
      <c r="B9" s="99"/>
      <c r="C9" s="83" t="s">
        <v>68</v>
      </c>
      <c r="D9" s="100"/>
      <c r="E9" s="468"/>
      <c r="F9" s="468"/>
      <c r="G9" s="468"/>
      <c r="H9" s="191" t="s">
        <v>73</v>
      </c>
      <c r="I9" s="83"/>
      <c r="J9" s="83"/>
      <c r="K9" s="83"/>
      <c r="L9" s="100"/>
      <c r="M9" s="83"/>
      <c r="N9" s="83"/>
      <c r="O9" s="83"/>
      <c r="P9" s="101"/>
    </row>
    <row r="10" spans="1:16" ht="13.5" thickTop="1" x14ac:dyDescent="0.2">
      <c r="B10" s="15" t="s">
        <v>42</v>
      </c>
      <c r="C10" s="472" t="s">
        <v>43</v>
      </c>
      <c r="D10" s="469" t="s">
        <v>44</v>
      </c>
      <c r="E10" s="470"/>
      <c r="F10" s="470"/>
      <c r="G10" s="470"/>
      <c r="H10" s="470"/>
      <c r="I10" s="470"/>
      <c r="J10" s="470"/>
      <c r="K10" s="470"/>
      <c r="L10" s="470"/>
      <c r="M10" s="470"/>
      <c r="N10" s="470"/>
      <c r="O10" s="471"/>
      <c r="P10" s="16" t="s">
        <v>13</v>
      </c>
    </row>
    <row r="11" spans="1:16" x14ac:dyDescent="0.2">
      <c r="B11" s="17" t="s">
        <v>45</v>
      </c>
      <c r="C11" s="473"/>
      <c r="D11" s="63" t="s">
        <v>14</v>
      </c>
      <c r="E11" s="64" t="s">
        <v>15</v>
      </c>
      <c r="F11" s="64" t="s">
        <v>16</v>
      </c>
      <c r="G11" s="64" t="s">
        <v>17</v>
      </c>
      <c r="H11" s="64" t="s">
        <v>18</v>
      </c>
      <c r="I11" s="64" t="s">
        <v>19</v>
      </c>
      <c r="J11" s="64" t="s">
        <v>20</v>
      </c>
      <c r="K11" s="64" t="s">
        <v>21</v>
      </c>
      <c r="L11" s="64" t="s">
        <v>22</v>
      </c>
      <c r="M11" s="64" t="s">
        <v>23</v>
      </c>
      <c r="N11" s="64" t="s">
        <v>24</v>
      </c>
      <c r="O11" s="65" t="s">
        <v>25</v>
      </c>
      <c r="P11" s="18" t="s">
        <v>46</v>
      </c>
    </row>
    <row r="12" spans="1:16" x14ac:dyDescent="0.2">
      <c r="B12" s="227" t="s">
        <v>79</v>
      </c>
      <c r="C12" s="228" t="s">
        <v>80</v>
      </c>
      <c r="D12" s="229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1"/>
      <c r="P12" s="232"/>
    </row>
    <row r="13" spans="1:16" x14ac:dyDescent="0.2">
      <c r="B13" s="45">
        <v>1</v>
      </c>
      <c r="C13" s="19" t="s">
        <v>84</v>
      </c>
      <c r="D13" s="319">
        <f>D14+D15+D16+D17</f>
        <v>0</v>
      </c>
      <c r="E13" s="320">
        <f t="shared" ref="E13:O13" si="0">E14+E15+E16+E17</f>
        <v>0</v>
      </c>
      <c r="F13" s="320">
        <f t="shared" si="0"/>
        <v>0</v>
      </c>
      <c r="G13" s="320">
        <f t="shared" si="0"/>
        <v>0</v>
      </c>
      <c r="H13" s="320">
        <f t="shared" si="0"/>
        <v>0</v>
      </c>
      <c r="I13" s="150">
        <f t="shared" si="0"/>
        <v>0</v>
      </c>
      <c r="J13" s="320">
        <f t="shared" si="0"/>
        <v>0</v>
      </c>
      <c r="K13" s="320">
        <f t="shared" si="0"/>
        <v>0</v>
      </c>
      <c r="L13" s="320">
        <f t="shared" si="0"/>
        <v>0</v>
      </c>
      <c r="M13" s="320">
        <f t="shared" si="0"/>
        <v>0</v>
      </c>
      <c r="N13" s="320">
        <f t="shared" si="0"/>
        <v>0</v>
      </c>
      <c r="O13" s="151">
        <f t="shared" si="0"/>
        <v>0</v>
      </c>
      <c r="P13" s="318">
        <f>SUM(D13:O13)</f>
        <v>0</v>
      </c>
    </row>
    <row r="14" spans="1:16" x14ac:dyDescent="0.2">
      <c r="B14" s="45" t="s">
        <v>27</v>
      </c>
      <c r="C14" s="330" t="s">
        <v>70</v>
      </c>
      <c r="D14" s="10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52"/>
      <c r="P14" s="170">
        <f>SUM(D14:O14)</f>
        <v>0</v>
      </c>
    </row>
    <row r="15" spans="1:16" x14ac:dyDescent="0.2">
      <c r="B15" s="45" t="s">
        <v>28</v>
      </c>
      <c r="C15" s="330" t="s">
        <v>82</v>
      </c>
      <c r="D15" s="102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53"/>
      <c r="P15" s="170">
        <f>SUM(D15:O15)</f>
        <v>0</v>
      </c>
    </row>
    <row r="16" spans="1:16" x14ac:dyDescent="0.2">
      <c r="B16" s="45" t="s">
        <v>29</v>
      </c>
      <c r="C16" s="330" t="s">
        <v>219</v>
      </c>
      <c r="D16" s="102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53"/>
      <c r="P16" s="170">
        <f>SUM(D16:O16)</f>
        <v>0</v>
      </c>
    </row>
    <row r="17" spans="2:16" x14ac:dyDescent="0.2">
      <c r="B17" s="45" t="s">
        <v>187</v>
      </c>
      <c r="C17" s="330" t="s">
        <v>90</v>
      </c>
      <c r="D17" s="102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53"/>
      <c r="P17" s="171">
        <f>SUM(D17:O17)</f>
        <v>0</v>
      </c>
    </row>
    <row r="18" spans="2:16" x14ac:dyDescent="0.2">
      <c r="B18" s="46" t="s">
        <v>81</v>
      </c>
      <c r="C18" s="22" t="s">
        <v>171</v>
      </c>
      <c r="D18" s="154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6"/>
      <c r="P18" s="172"/>
    </row>
    <row r="19" spans="2:16" x14ac:dyDescent="0.2">
      <c r="B19" s="93">
        <v>2</v>
      </c>
      <c r="C19" s="19" t="s">
        <v>85</v>
      </c>
      <c r="D19" s="319">
        <f>D20+D21+D22+D23+D24+D30+D31</f>
        <v>0</v>
      </c>
      <c r="E19" s="320">
        <f t="shared" ref="E19:O19" si="1">E20+E21+E22+E23+E24+E30+E31</f>
        <v>0</v>
      </c>
      <c r="F19" s="320">
        <f t="shared" si="1"/>
        <v>0</v>
      </c>
      <c r="G19" s="320">
        <f t="shared" si="1"/>
        <v>0</v>
      </c>
      <c r="H19" s="320">
        <f t="shared" si="1"/>
        <v>0</v>
      </c>
      <c r="I19" s="150">
        <f t="shared" si="1"/>
        <v>0</v>
      </c>
      <c r="J19" s="320">
        <f t="shared" si="1"/>
        <v>0</v>
      </c>
      <c r="K19" s="320">
        <f t="shared" si="1"/>
        <v>0</v>
      </c>
      <c r="L19" s="320">
        <f t="shared" si="1"/>
        <v>0</v>
      </c>
      <c r="M19" s="320">
        <f t="shared" si="1"/>
        <v>0</v>
      </c>
      <c r="N19" s="320">
        <f t="shared" si="1"/>
        <v>0</v>
      </c>
      <c r="O19" s="151">
        <f t="shared" si="1"/>
        <v>0</v>
      </c>
      <c r="P19" s="170">
        <f>SUM(D19:O19)</f>
        <v>0</v>
      </c>
    </row>
    <row r="20" spans="2:16" x14ac:dyDescent="0.2">
      <c r="B20" s="45" t="s">
        <v>34</v>
      </c>
      <c r="C20" s="330" t="s">
        <v>172</v>
      </c>
      <c r="D20" s="104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52"/>
      <c r="P20" s="170">
        <f>SUM(D20:O20)</f>
        <v>0</v>
      </c>
    </row>
    <row r="21" spans="2:16" x14ac:dyDescent="0.2">
      <c r="B21" s="45" t="s">
        <v>35</v>
      </c>
      <c r="C21" s="330" t="s">
        <v>308</v>
      </c>
      <c r="D21" s="104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52"/>
      <c r="P21" s="170">
        <f>SUM(D21:O21)</f>
        <v>0</v>
      </c>
    </row>
    <row r="22" spans="2:16" x14ac:dyDescent="0.2">
      <c r="B22" s="45" t="s">
        <v>36</v>
      </c>
      <c r="C22" s="330" t="s">
        <v>173</v>
      </c>
      <c r="D22" s="104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52"/>
      <c r="P22" s="170">
        <f>SUM(D22:O22)</f>
        <v>0</v>
      </c>
    </row>
    <row r="23" spans="2:16" x14ac:dyDescent="0.2">
      <c r="B23" s="45" t="s">
        <v>174</v>
      </c>
      <c r="C23" s="330" t="s">
        <v>186</v>
      </c>
      <c r="D23" s="104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52"/>
      <c r="P23" s="170">
        <f t="shared" ref="P23:P29" si="2">SUM(D23:O23)</f>
        <v>0</v>
      </c>
    </row>
    <row r="24" spans="2:16" x14ac:dyDescent="0.2">
      <c r="B24" s="45" t="s">
        <v>175</v>
      </c>
      <c r="C24" s="335" t="s">
        <v>297</v>
      </c>
      <c r="D24" s="149">
        <f>D25+D26+D27</f>
        <v>0</v>
      </c>
      <c r="E24" s="150">
        <f t="shared" ref="E24:O24" si="3">E25+E26+E27</f>
        <v>0</v>
      </c>
      <c r="F24" s="150">
        <f t="shared" si="3"/>
        <v>0</v>
      </c>
      <c r="G24" s="150">
        <f t="shared" si="3"/>
        <v>0</v>
      </c>
      <c r="H24" s="150">
        <f t="shared" si="3"/>
        <v>0</v>
      </c>
      <c r="I24" s="150">
        <f t="shared" si="3"/>
        <v>0</v>
      </c>
      <c r="J24" s="150">
        <f t="shared" si="3"/>
        <v>0</v>
      </c>
      <c r="K24" s="150">
        <f t="shared" si="3"/>
        <v>0</v>
      </c>
      <c r="L24" s="150">
        <f t="shared" si="3"/>
        <v>0</v>
      </c>
      <c r="M24" s="150">
        <f t="shared" si="3"/>
        <v>0</v>
      </c>
      <c r="N24" s="150">
        <f t="shared" si="3"/>
        <v>0</v>
      </c>
      <c r="O24" s="151">
        <f t="shared" si="3"/>
        <v>0</v>
      </c>
      <c r="P24" s="170">
        <f t="shared" si="2"/>
        <v>0</v>
      </c>
    </row>
    <row r="25" spans="2:16" x14ac:dyDescent="0.2">
      <c r="B25" s="45" t="s">
        <v>302</v>
      </c>
      <c r="C25" s="336" t="s">
        <v>356</v>
      </c>
      <c r="D25" s="104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52"/>
      <c r="P25" s="170">
        <f t="shared" si="2"/>
        <v>0</v>
      </c>
    </row>
    <row r="26" spans="2:16" x14ac:dyDescent="0.2">
      <c r="B26" s="45" t="s">
        <v>303</v>
      </c>
      <c r="C26" s="336" t="s">
        <v>298</v>
      </c>
      <c r="D26" s="104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52"/>
      <c r="P26" s="170">
        <f t="shared" si="2"/>
        <v>0</v>
      </c>
    </row>
    <row r="27" spans="2:16" x14ac:dyDescent="0.2">
      <c r="B27" s="45" t="s">
        <v>304</v>
      </c>
      <c r="C27" s="336" t="s">
        <v>49</v>
      </c>
      <c r="D27" s="149">
        <f>D28+D29</f>
        <v>0</v>
      </c>
      <c r="E27" s="150">
        <f t="shared" ref="E27:O27" si="4">E28+E29</f>
        <v>0</v>
      </c>
      <c r="F27" s="150">
        <f t="shared" si="4"/>
        <v>0</v>
      </c>
      <c r="G27" s="150">
        <f t="shared" si="4"/>
        <v>0</v>
      </c>
      <c r="H27" s="150">
        <f t="shared" si="4"/>
        <v>0</v>
      </c>
      <c r="I27" s="150">
        <f t="shared" si="4"/>
        <v>0</v>
      </c>
      <c r="J27" s="150">
        <f t="shared" si="4"/>
        <v>0</v>
      </c>
      <c r="K27" s="150">
        <f t="shared" si="4"/>
        <v>0</v>
      </c>
      <c r="L27" s="150">
        <f t="shared" si="4"/>
        <v>0</v>
      </c>
      <c r="M27" s="150">
        <f t="shared" si="4"/>
        <v>0</v>
      </c>
      <c r="N27" s="150">
        <f t="shared" si="4"/>
        <v>0</v>
      </c>
      <c r="O27" s="151">
        <f t="shared" si="4"/>
        <v>0</v>
      </c>
      <c r="P27" s="170">
        <f t="shared" si="2"/>
        <v>0</v>
      </c>
    </row>
    <row r="28" spans="2:16" x14ac:dyDescent="0.2">
      <c r="B28" s="45" t="s">
        <v>305</v>
      </c>
      <c r="C28" s="338" t="s">
        <v>47</v>
      </c>
      <c r="D28" s="104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52"/>
      <c r="P28" s="170">
        <f t="shared" si="2"/>
        <v>0</v>
      </c>
    </row>
    <row r="29" spans="2:16" x14ac:dyDescent="0.2">
      <c r="B29" s="45" t="s">
        <v>306</v>
      </c>
      <c r="C29" s="338" t="s">
        <v>48</v>
      </c>
      <c r="D29" s="104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52"/>
      <c r="P29" s="170">
        <f t="shared" si="2"/>
        <v>0</v>
      </c>
    </row>
    <row r="30" spans="2:16" x14ac:dyDescent="0.2">
      <c r="B30" s="45" t="s">
        <v>310</v>
      </c>
      <c r="C30" s="335" t="s">
        <v>83</v>
      </c>
      <c r="D30" s="104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52"/>
      <c r="P30" s="170">
        <f>SUM(D30:O30)</f>
        <v>0</v>
      </c>
    </row>
    <row r="31" spans="2:16" x14ac:dyDescent="0.2">
      <c r="B31" s="45" t="s">
        <v>307</v>
      </c>
      <c r="C31" s="330" t="s">
        <v>91</v>
      </c>
      <c r="D31" s="104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52"/>
      <c r="P31" s="170">
        <f>SUM(D31:O31)</f>
        <v>0</v>
      </c>
    </row>
    <row r="32" spans="2:16" x14ac:dyDescent="0.2">
      <c r="B32" s="94">
        <v>3</v>
      </c>
      <c r="C32" s="21" t="s">
        <v>286</v>
      </c>
      <c r="D32" s="10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57"/>
      <c r="P32" s="53">
        <f>SUM(D32:O32)</f>
        <v>0</v>
      </c>
    </row>
    <row r="33" spans="2:16" x14ac:dyDescent="0.2">
      <c r="B33" s="147">
        <v>4</v>
      </c>
      <c r="C33" s="148" t="s">
        <v>280</v>
      </c>
      <c r="D33" s="158">
        <f t="shared" ref="D33:O33" si="5">D19+D32</f>
        <v>0</v>
      </c>
      <c r="E33" s="159">
        <f t="shared" si="5"/>
        <v>0</v>
      </c>
      <c r="F33" s="159">
        <f t="shared" si="5"/>
        <v>0</v>
      </c>
      <c r="G33" s="159">
        <f t="shared" si="5"/>
        <v>0</v>
      </c>
      <c r="H33" s="159">
        <f t="shared" si="5"/>
        <v>0</v>
      </c>
      <c r="I33" s="159">
        <f t="shared" si="5"/>
        <v>0</v>
      </c>
      <c r="J33" s="159">
        <f t="shared" si="5"/>
        <v>0</v>
      </c>
      <c r="K33" s="159">
        <f t="shared" si="5"/>
        <v>0</v>
      </c>
      <c r="L33" s="159">
        <f t="shared" si="5"/>
        <v>0</v>
      </c>
      <c r="M33" s="159">
        <f t="shared" si="5"/>
        <v>0</v>
      </c>
      <c r="N33" s="159">
        <f t="shared" si="5"/>
        <v>0</v>
      </c>
      <c r="O33" s="160">
        <f t="shared" si="5"/>
        <v>0</v>
      </c>
      <c r="P33" s="173">
        <f>SUM(D33:O33)</f>
        <v>0</v>
      </c>
    </row>
    <row r="34" spans="2:16" x14ac:dyDescent="0.2">
      <c r="B34" s="94">
        <v>5</v>
      </c>
      <c r="C34" s="21" t="s">
        <v>97</v>
      </c>
      <c r="D34" s="76">
        <f>D13-D33</f>
        <v>0</v>
      </c>
      <c r="E34" s="77">
        <f>E13-E33</f>
        <v>0</v>
      </c>
      <c r="F34" s="77">
        <f t="shared" ref="F34:O34" si="6">F13-F33</f>
        <v>0</v>
      </c>
      <c r="G34" s="77">
        <f t="shared" si="6"/>
        <v>0</v>
      </c>
      <c r="H34" s="77">
        <f t="shared" si="6"/>
        <v>0</v>
      </c>
      <c r="I34" s="77">
        <f t="shared" si="6"/>
        <v>0</v>
      </c>
      <c r="J34" s="77">
        <f>J13-J33</f>
        <v>0</v>
      </c>
      <c r="K34" s="77">
        <f t="shared" si="6"/>
        <v>0</v>
      </c>
      <c r="L34" s="77">
        <f t="shared" si="6"/>
        <v>0</v>
      </c>
      <c r="M34" s="77">
        <f>M13-M33</f>
        <v>0</v>
      </c>
      <c r="N34" s="77">
        <f t="shared" si="6"/>
        <v>0</v>
      </c>
      <c r="O34" s="161">
        <f t="shared" si="6"/>
        <v>0</v>
      </c>
      <c r="P34" s="53">
        <f>SUM(D34:O34)</f>
        <v>0</v>
      </c>
    </row>
    <row r="35" spans="2:16" x14ac:dyDescent="0.2">
      <c r="B35" s="95" t="s">
        <v>86</v>
      </c>
      <c r="C35" s="22" t="s">
        <v>87</v>
      </c>
      <c r="D35" s="154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6"/>
      <c r="P35" s="172">
        <v>0</v>
      </c>
    </row>
    <row r="36" spans="2:16" x14ac:dyDescent="0.2">
      <c r="B36" s="96">
        <v>6</v>
      </c>
      <c r="C36" s="24" t="s">
        <v>84</v>
      </c>
      <c r="D36" s="74">
        <f>D37+D38+D39</f>
        <v>0</v>
      </c>
      <c r="E36" s="75">
        <f t="shared" ref="E36:O36" si="7">E37+E38+E39</f>
        <v>0</v>
      </c>
      <c r="F36" s="75">
        <f t="shared" si="7"/>
        <v>0</v>
      </c>
      <c r="G36" s="75">
        <f t="shared" si="7"/>
        <v>0</v>
      </c>
      <c r="H36" s="75">
        <f t="shared" si="7"/>
        <v>0</v>
      </c>
      <c r="I36" s="75">
        <f t="shared" si="7"/>
        <v>0</v>
      </c>
      <c r="J36" s="75">
        <f t="shared" si="7"/>
        <v>0</v>
      </c>
      <c r="K36" s="75">
        <f t="shared" si="7"/>
        <v>0</v>
      </c>
      <c r="L36" s="75">
        <f t="shared" si="7"/>
        <v>0</v>
      </c>
      <c r="M36" s="75">
        <f t="shared" si="7"/>
        <v>0</v>
      </c>
      <c r="N36" s="75">
        <f t="shared" si="7"/>
        <v>0</v>
      </c>
      <c r="O36" s="162">
        <f t="shared" si="7"/>
        <v>0</v>
      </c>
      <c r="P36" s="50">
        <f>SUM(D36:O36)</f>
        <v>0</v>
      </c>
    </row>
    <row r="37" spans="2:16" x14ac:dyDescent="0.2">
      <c r="B37" s="93" t="s">
        <v>176</v>
      </c>
      <c r="C37" s="330" t="s">
        <v>88</v>
      </c>
      <c r="D37" s="104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52"/>
      <c r="P37" s="170">
        <f t="shared" ref="P37:P46" si="8">SUM(D37:O37)</f>
        <v>0</v>
      </c>
    </row>
    <row r="38" spans="2:16" x14ac:dyDescent="0.2">
      <c r="B38" s="93" t="s">
        <v>177</v>
      </c>
      <c r="C38" s="330" t="s">
        <v>103</v>
      </c>
      <c r="D38" s="66">
        <f>D30</f>
        <v>0</v>
      </c>
      <c r="E38" s="67">
        <f t="shared" ref="E38:O38" si="9">E30</f>
        <v>0</v>
      </c>
      <c r="F38" s="67">
        <f t="shared" si="9"/>
        <v>0</v>
      </c>
      <c r="G38" s="67">
        <f t="shared" si="9"/>
        <v>0</v>
      </c>
      <c r="H38" s="67">
        <f t="shared" si="9"/>
        <v>0</v>
      </c>
      <c r="I38" s="67">
        <f t="shared" si="9"/>
        <v>0</v>
      </c>
      <c r="J38" s="67">
        <f t="shared" si="9"/>
        <v>0</v>
      </c>
      <c r="K38" s="67">
        <f t="shared" si="9"/>
        <v>0</v>
      </c>
      <c r="L38" s="67">
        <f t="shared" si="9"/>
        <v>0</v>
      </c>
      <c r="M38" s="67">
        <f t="shared" si="9"/>
        <v>0</v>
      </c>
      <c r="N38" s="67">
        <f t="shared" si="9"/>
        <v>0</v>
      </c>
      <c r="O38" s="163">
        <f t="shared" si="9"/>
        <v>0</v>
      </c>
      <c r="P38" s="170">
        <f t="shared" si="8"/>
        <v>0</v>
      </c>
    </row>
    <row r="39" spans="2:16" x14ac:dyDescent="0.2">
      <c r="B39" s="97" t="s">
        <v>178</v>
      </c>
      <c r="C39" s="337" t="s">
        <v>89</v>
      </c>
      <c r="D39" s="106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64"/>
      <c r="P39" s="174">
        <f>SUM(D39:O39)</f>
        <v>0</v>
      </c>
    </row>
    <row r="40" spans="2:16" x14ac:dyDescent="0.2">
      <c r="B40" s="96">
        <v>7</v>
      </c>
      <c r="C40" s="24" t="s">
        <v>85</v>
      </c>
      <c r="D40" s="74">
        <f>D41+D42+D43-D44</f>
        <v>0</v>
      </c>
      <c r="E40" s="75">
        <f t="shared" ref="E40:O40" si="10">E41+E42+E43-E44</f>
        <v>0</v>
      </c>
      <c r="F40" s="75">
        <f t="shared" si="10"/>
        <v>0</v>
      </c>
      <c r="G40" s="75">
        <f t="shared" si="10"/>
        <v>0</v>
      </c>
      <c r="H40" s="75">
        <f t="shared" si="10"/>
        <v>0</v>
      </c>
      <c r="I40" s="75">
        <f t="shared" si="10"/>
        <v>0</v>
      </c>
      <c r="J40" s="75">
        <f t="shared" si="10"/>
        <v>0</v>
      </c>
      <c r="K40" s="75">
        <f t="shared" si="10"/>
        <v>0</v>
      </c>
      <c r="L40" s="75">
        <f t="shared" si="10"/>
        <v>0</v>
      </c>
      <c r="M40" s="75">
        <f t="shared" si="10"/>
        <v>0</v>
      </c>
      <c r="N40" s="75">
        <f t="shared" si="10"/>
        <v>0</v>
      </c>
      <c r="O40" s="162">
        <f t="shared" si="10"/>
        <v>0</v>
      </c>
      <c r="P40" s="171">
        <f t="shared" si="8"/>
        <v>0</v>
      </c>
    </row>
    <row r="41" spans="2:16" x14ac:dyDescent="0.2">
      <c r="B41" s="93" t="s">
        <v>179</v>
      </c>
      <c r="C41" s="330" t="s">
        <v>92</v>
      </c>
      <c r="D41" s="104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52"/>
      <c r="P41" s="170">
        <f t="shared" si="8"/>
        <v>0</v>
      </c>
    </row>
    <row r="42" spans="2:16" x14ac:dyDescent="0.2">
      <c r="B42" s="93" t="s">
        <v>180</v>
      </c>
      <c r="C42" s="330" t="s">
        <v>104</v>
      </c>
      <c r="D42" s="66">
        <f>D15</f>
        <v>0</v>
      </c>
      <c r="E42" s="67">
        <f t="shared" ref="E42:O42" si="11">E15</f>
        <v>0</v>
      </c>
      <c r="F42" s="67">
        <f t="shared" si="11"/>
        <v>0</v>
      </c>
      <c r="G42" s="67">
        <f t="shared" si="11"/>
        <v>0</v>
      </c>
      <c r="H42" s="67">
        <f t="shared" si="11"/>
        <v>0</v>
      </c>
      <c r="I42" s="67">
        <f t="shared" si="11"/>
        <v>0</v>
      </c>
      <c r="J42" s="67">
        <f t="shared" si="11"/>
        <v>0</v>
      </c>
      <c r="K42" s="67">
        <f t="shared" si="11"/>
        <v>0</v>
      </c>
      <c r="L42" s="67">
        <f t="shared" si="11"/>
        <v>0</v>
      </c>
      <c r="M42" s="67">
        <f t="shared" si="11"/>
        <v>0</v>
      </c>
      <c r="N42" s="67">
        <f t="shared" si="11"/>
        <v>0</v>
      </c>
      <c r="O42" s="163">
        <f t="shared" si="11"/>
        <v>0</v>
      </c>
      <c r="P42" s="170">
        <f>SUM(D42:O42)</f>
        <v>0</v>
      </c>
    </row>
    <row r="43" spans="2:16" x14ac:dyDescent="0.2">
      <c r="B43" s="97" t="s">
        <v>181</v>
      </c>
      <c r="C43" s="337" t="s">
        <v>93</v>
      </c>
      <c r="D43" s="106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64"/>
      <c r="P43" s="174">
        <f t="shared" si="8"/>
        <v>0</v>
      </c>
    </row>
    <row r="44" spans="2:16" x14ac:dyDescent="0.2">
      <c r="B44" s="17">
        <v>8</v>
      </c>
      <c r="C44" s="23" t="s">
        <v>281</v>
      </c>
      <c r="D44" s="177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9"/>
      <c r="P44" s="175">
        <f>SUM(D44:O44)</f>
        <v>0</v>
      </c>
    </row>
    <row r="45" spans="2:16" x14ac:dyDescent="0.2">
      <c r="B45" s="17">
        <v>9</v>
      </c>
      <c r="C45" s="148" t="s">
        <v>282</v>
      </c>
      <c r="D45" s="72">
        <f>D40+D44</f>
        <v>0</v>
      </c>
      <c r="E45" s="73">
        <f t="shared" ref="E45:O45" si="12">E40+E44</f>
        <v>0</v>
      </c>
      <c r="F45" s="73">
        <f t="shared" si="12"/>
        <v>0</v>
      </c>
      <c r="G45" s="73">
        <f t="shared" si="12"/>
        <v>0</v>
      </c>
      <c r="H45" s="73">
        <f t="shared" si="12"/>
        <v>0</v>
      </c>
      <c r="I45" s="73">
        <f t="shared" si="12"/>
        <v>0</v>
      </c>
      <c r="J45" s="73">
        <f t="shared" si="12"/>
        <v>0</v>
      </c>
      <c r="K45" s="73">
        <f t="shared" si="12"/>
        <v>0</v>
      </c>
      <c r="L45" s="73">
        <f t="shared" si="12"/>
        <v>0</v>
      </c>
      <c r="M45" s="73">
        <f t="shared" si="12"/>
        <v>0</v>
      </c>
      <c r="N45" s="73">
        <f t="shared" si="12"/>
        <v>0</v>
      </c>
      <c r="O45" s="168">
        <f t="shared" si="12"/>
        <v>0</v>
      </c>
      <c r="P45" s="175">
        <f>SUM(D45:O45)</f>
        <v>0</v>
      </c>
    </row>
    <row r="46" spans="2:16" x14ac:dyDescent="0.2">
      <c r="B46" s="17">
        <v>10</v>
      </c>
      <c r="C46" s="23" t="s">
        <v>98</v>
      </c>
      <c r="D46" s="72">
        <f>D36-D45</f>
        <v>0</v>
      </c>
      <c r="E46" s="73">
        <f t="shared" ref="E46:O46" si="13">E36-E45</f>
        <v>0</v>
      </c>
      <c r="F46" s="73">
        <f t="shared" si="13"/>
        <v>0</v>
      </c>
      <c r="G46" s="73">
        <f t="shared" si="13"/>
        <v>0</v>
      </c>
      <c r="H46" s="73">
        <f t="shared" si="13"/>
        <v>0</v>
      </c>
      <c r="I46" s="73">
        <f t="shared" si="13"/>
        <v>0</v>
      </c>
      <c r="J46" s="73">
        <f t="shared" si="13"/>
        <v>0</v>
      </c>
      <c r="K46" s="73">
        <f t="shared" si="13"/>
        <v>0</v>
      </c>
      <c r="L46" s="73">
        <f t="shared" si="13"/>
        <v>0</v>
      </c>
      <c r="M46" s="73">
        <f t="shared" si="13"/>
        <v>0</v>
      </c>
      <c r="N46" s="73">
        <f t="shared" si="13"/>
        <v>0</v>
      </c>
      <c r="O46" s="168">
        <f t="shared" si="13"/>
        <v>0</v>
      </c>
      <c r="P46" s="175">
        <f t="shared" si="8"/>
        <v>0</v>
      </c>
    </row>
    <row r="47" spans="2:16" x14ac:dyDescent="0.2">
      <c r="B47" s="94" t="s">
        <v>94</v>
      </c>
      <c r="C47" s="21" t="s">
        <v>64</v>
      </c>
      <c r="D47" s="51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165"/>
      <c r="P47" s="53"/>
    </row>
    <row r="48" spans="2:16" x14ac:dyDescent="0.2">
      <c r="B48" s="45">
        <v>11</v>
      </c>
      <c r="C48" s="19" t="s">
        <v>84</v>
      </c>
      <c r="D48" s="68">
        <f>D49+D51+D50</f>
        <v>0</v>
      </c>
      <c r="E48" s="321">
        <f t="shared" ref="E48:O48" si="14">E49+E51+E50</f>
        <v>0</v>
      </c>
      <c r="F48" s="322">
        <f t="shared" si="14"/>
        <v>0</v>
      </c>
      <c r="G48" s="322">
        <f t="shared" si="14"/>
        <v>0</v>
      </c>
      <c r="H48" s="322">
        <f t="shared" si="14"/>
        <v>0</v>
      </c>
      <c r="I48" s="69">
        <f t="shared" si="14"/>
        <v>0</v>
      </c>
      <c r="J48" s="321">
        <f t="shared" si="14"/>
        <v>0</v>
      </c>
      <c r="K48" s="69">
        <f t="shared" si="14"/>
        <v>0</v>
      </c>
      <c r="L48" s="321">
        <f t="shared" si="14"/>
        <v>0</v>
      </c>
      <c r="M48" s="69">
        <f t="shared" si="14"/>
        <v>0</v>
      </c>
      <c r="N48" s="321">
        <f t="shared" si="14"/>
        <v>0</v>
      </c>
      <c r="O48" s="322">
        <f t="shared" si="14"/>
        <v>0</v>
      </c>
      <c r="P48" s="323">
        <f t="shared" ref="P48:P58" si="15">SUM(D48:O48)</f>
        <v>0</v>
      </c>
    </row>
    <row r="49" spans="2:16" x14ac:dyDescent="0.2">
      <c r="B49" s="45" t="s">
        <v>220</v>
      </c>
      <c r="C49" s="330" t="s">
        <v>70</v>
      </c>
      <c r="D49" s="66">
        <f t="shared" ref="D49:O49" si="16">D37+D14</f>
        <v>0</v>
      </c>
      <c r="E49" s="67">
        <f t="shared" si="16"/>
        <v>0</v>
      </c>
      <c r="F49" s="67">
        <f t="shared" si="16"/>
        <v>0</v>
      </c>
      <c r="G49" s="67">
        <f t="shared" si="16"/>
        <v>0</v>
      </c>
      <c r="H49" s="67">
        <f t="shared" si="16"/>
        <v>0</v>
      </c>
      <c r="I49" s="67">
        <f t="shared" si="16"/>
        <v>0</v>
      </c>
      <c r="J49" s="67">
        <f t="shared" si="16"/>
        <v>0</v>
      </c>
      <c r="K49" s="67">
        <f t="shared" si="16"/>
        <v>0</v>
      </c>
      <c r="L49" s="67">
        <f t="shared" si="16"/>
        <v>0</v>
      </c>
      <c r="M49" s="67">
        <f t="shared" si="16"/>
        <v>0</v>
      </c>
      <c r="N49" s="67">
        <f t="shared" si="16"/>
        <v>0</v>
      </c>
      <c r="O49" s="163">
        <f t="shared" si="16"/>
        <v>0</v>
      </c>
      <c r="P49" s="170">
        <f t="shared" si="15"/>
        <v>0</v>
      </c>
    </row>
    <row r="50" spans="2:16" x14ac:dyDescent="0.2">
      <c r="B50" s="45" t="s">
        <v>221</v>
      </c>
      <c r="C50" s="330" t="s">
        <v>219</v>
      </c>
      <c r="D50" s="66">
        <f>D16</f>
        <v>0</v>
      </c>
      <c r="E50" s="67">
        <f t="shared" ref="E50:O50" si="17">E16</f>
        <v>0</v>
      </c>
      <c r="F50" s="290">
        <f t="shared" si="17"/>
        <v>0</v>
      </c>
      <c r="G50" s="67">
        <f t="shared" si="17"/>
        <v>0</v>
      </c>
      <c r="H50" s="290">
        <f t="shared" si="17"/>
        <v>0</v>
      </c>
      <c r="I50" s="289">
        <f t="shared" si="17"/>
        <v>0</v>
      </c>
      <c r="J50" s="67">
        <f t="shared" si="17"/>
        <v>0</v>
      </c>
      <c r="K50" s="290">
        <f t="shared" si="17"/>
        <v>0</v>
      </c>
      <c r="L50" s="289">
        <f t="shared" si="17"/>
        <v>0</v>
      </c>
      <c r="M50" s="67">
        <f t="shared" si="17"/>
        <v>0</v>
      </c>
      <c r="N50" s="290">
        <f t="shared" si="17"/>
        <v>0</v>
      </c>
      <c r="O50" s="289">
        <f t="shared" si="17"/>
        <v>0</v>
      </c>
      <c r="P50" s="318">
        <f t="shared" si="15"/>
        <v>0</v>
      </c>
    </row>
    <row r="51" spans="2:16" x14ac:dyDescent="0.2">
      <c r="B51" s="216" t="s">
        <v>222</v>
      </c>
      <c r="C51" s="337" t="s">
        <v>95</v>
      </c>
      <c r="D51" s="70">
        <f t="shared" ref="D51:O51" si="18">D39+D17</f>
        <v>0</v>
      </c>
      <c r="E51" s="71">
        <f t="shared" si="18"/>
        <v>0</v>
      </c>
      <c r="F51" s="71">
        <f t="shared" si="18"/>
        <v>0</v>
      </c>
      <c r="G51" s="71">
        <f t="shared" si="18"/>
        <v>0</v>
      </c>
      <c r="H51" s="71">
        <f t="shared" si="18"/>
        <v>0</v>
      </c>
      <c r="I51" s="71">
        <f t="shared" si="18"/>
        <v>0</v>
      </c>
      <c r="J51" s="71">
        <f t="shared" si="18"/>
        <v>0</v>
      </c>
      <c r="K51" s="71">
        <f t="shared" si="18"/>
        <v>0</v>
      </c>
      <c r="L51" s="71">
        <f t="shared" si="18"/>
        <v>0</v>
      </c>
      <c r="M51" s="71">
        <f t="shared" si="18"/>
        <v>0</v>
      </c>
      <c r="N51" s="71">
        <f t="shared" si="18"/>
        <v>0</v>
      </c>
      <c r="O51" s="166">
        <f t="shared" si="18"/>
        <v>0</v>
      </c>
      <c r="P51" s="174">
        <f t="shared" si="15"/>
        <v>0</v>
      </c>
    </row>
    <row r="52" spans="2:16" x14ac:dyDescent="0.2">
      <c r="B52" s="96">
        <v>12</v>
      </c>
      <c r="C52" s="24" t="s">
        <v>85</v>
      </c>
      <c r="D52" s="74">
        <f>D53+D54+D55</f>
        <v>0</v>
      </c>
      <c r="E52" s="75">
        <f t="shared" ref="E52:O52" si="19">E53+E54+E55</f>
        <v>0</v>
      </c>
      <c r="F52" s="75">
        <f t="shared" si="19"/>
        <v>0</v>
      </c>
      <c r="G52" s="75">
        <f t="shared" si="19"/>
        <v>0</v>
      </c>
      <c r="H52" s="75">
        <f t="shared" si="19"/>
        <v>0</v>
      </c>
      <c r="I52" s="75">
        <f t="shared" si="19"/>
        <v>0</v>
      </c>
      <c r="J52" s="75">
        <f t="shared" si="19"/>
        <v>0</v>
      </c>
      <c r="K52" s="75">
        <f t="shared" si="19"/>
        <v>0</v>
      </c>
      <c r="L52" s="75">
        <f t="shared" si="19"/>
        <v>0</v>
      </c>
      <c r="M52" s="75">
        <f t="shared" si="19"/>
        <v>0</v>
      </c>
      <c r="N52" s="75">
        <f t="shared" si="19"/>
        <v>0</v>
      </c>
      <c r="O52" s="162">
        <f t="shared" si="19"/>
        <v>0</v>
      </c>
      <c r="P52" s="171">
        <f t="shared" si="15"/>
        <v>0</v>
      </c>
    </row>
    <row r="53" spans="2:16" x14ac:dyDescent="0.2">
      <c r="B53" s="45" t="s">
        <v>149</v>
      </c>
      <c r="C53" s="330" t="s">
        <v>156</v>
      </c>
      <c r="D53" s="66">
        <f>D20+D21+D24+D41-D44</f>
        <v>0</v>
      </c>
      <c r="E53" s="67">
        <f t="shared" ref="E53:O53" si="20">E20+E21+E24+E41-E44</f>
        <v>0</v>
      </c>
      <c r="F53" s="67">
        <f t="shared" si="20"/>
        <v>0</v>
      </c>
      <c r="G53" s="67">
        <f t="shared" si="20"/>
        <v>0</v>
      </c>
      <c r="H53" s="67">
        <f t="shared" si="20"/>
        <v>0</v>
      </c>
      <c r="I53" s="67">
        <f t="shared" si="20"/>
        <v>0</v>
      </c>
      <c r="J53" s="67">
        <f t="shared" si="20"/>
        <v>0</v>
      </c>
      <c r="K53" s="67">
        <f t="shared" si="20"/>
        <v>0</v>
      </c>
      <c r="L53" s="67">
        <f t="shared" si="20"/>
        <v>0</v>
      </c>
      <c r="M53" s="67">
        <f t="shared" si="20"/>
        <v>0</v>
      </c>
      <c r="N53" s="67">
        <f t="shared" si="20"/>
        <v>0</v>
      </c>
      <c r="O53" s="163">
        <f t="shared" si="20"/>
        <v>0</v>
      </c>
      <c r="P53" s="170">
        <f t="shared" si="15"/>
        <v>0</v>
      </c>
    </row>
    <row r="54" spans="2:16" x14ac:dyDescent="0.2">
      <c r="B54" s="45" t="s">
        <v>153</v>
      </c>
      <c r="C54" s="330" t="s">
        <v>185</v>
      </c>
      <c r="D54" s="66">
        <f>D22+D23</f>
        <v>0</v>
      </c>
      <c r="E54" s="67">
        <f t="shared" ref="E54:O54" si="21">E22+E23</f>
        <v>0</v>
      </c>
      <c r="F54" s="67">
        <f t="shared" si="21"/>
        <v>0</v>
      </c>
      <c r="G54" s="67">
        <f t="shared" si="21"/>
        <v>0</v>
      </c>
      <c r="H54" s="67">
        <f t="shared" si="21"/>
        <v>0</v>
      </c>
      <c r="I54" s="67">
        <f t="shared" si="21"/>
        <v>0</v>
      </c>
      <c r="J54" s="67">
        <f t="shared" si="21"/>
        <v>0</v>
      </c>
      <c r="K54" s="67">
        <f t="shared" si="21"/>
        <v>0</v>
      </c>
      <c r="L54" s="67">
        <f t="shared" si="21"/>
        <v>0</v>
      </c>
      <c r="M54" s="67">
        <f t="shared" si="21"/>
        <v>0</v>
      </c>
      <c r="N54" s="67">
        <f t="shared" si="21"/>
        <v>0</v>
      </c>
      <c r="O54" s="163">
        <f t="shared" si="21"/>
        <v>0</v>
      </c>
      <c r="P54" s="170">
        <f t="shared" si="15"/>
        <v>0</v>
      </c>
    </row>
    <row r="55" spans="2:16" x14ac:dyDescent="0.2">
      <c r="B55" s="216" t="s">
        <v>223</v>
      </c>
      <c r="C55" s="337" t="s">
        <v>96</v>
      </c>
      <c r="D55" s="70">
        <f t="shared" ref="D55:O55" si="22">D31+D43</f>
        <v>0</v>
      </c>
      <c r="E55" s="71">
        <f t="shared" si="22"/>
        <v>0</v>
      </c>
      <c r="F55" s="71">
        <f t="shared" si="22"/>
        <v>0</v>
      </c>
      <c r="G55" s="71">
        <f t="shared" si="22"/>
        <v>0</v>
      </c>
      <c r="H55" s="71">
        <f t="shared" si="22"/>
        <v>0</v>
      </c>
      <c r="I55" s="71">
        <f t="shared" si="22"/>
        <v>0</v>
      </c>
      <c r="J55" s="71">
        <f t="shared" si="22"/>
        <v>0</v>
      </c>
      <c r="K55" s="71">
        <f t="shared" si="22"/>
        <v>0</v>
      </c>
      <c r="L55" s="71">
        <f t="shared" si="22"/>
        <v>0</v>
      </c>
      <c r="M55" s="71">
        <f t="shared" si="22"/>
        <v>0</v>
      </c>
      <c r="N55" s="71">
        <f t="shared" si="22"/>
        <v>0</v>
      </c>
      <c r="O55" s="166">
        <f t="shared" si="22"/>
        <v>0</v>
      </c>
      <c r="P55" s="174">
        <f t="shared" si="15"/>
        <v>0</v>
      </c>
    </row>
    <row r="56" spans="2:16" x14ac:dyDescent="0.2">
      <c r="B56" s="17">
        <v>13</v>
      </c>
      <c r="C56" s="23" t="s">
        <v>284</v>
      </c>
      <c r="D56" s="78">
        <f t="shared" ref="D56:O56" si="23">D44+D32</f>
        <v>0</v>
      </c>
      <c r="E56" s="79">
        <f t="shared" si="23"/>
        <v>0</v>
      </c>
      <c r="F56" s="79">
        <f t="shared" si="23"/>
        <v>0</v>
      </c>
      <c r="G56" s="79">
        <f t="shared" si="23"/>
        <v>0</v>
      </c>
      <c r="H56" s="79">
        <f t="shared" si="23"/>
        <v>0</v>
      </c>
      <c r="I56" s="79">
        <f t="shared" si="23"/>
        <v>0</v>
      </c>
      <c r="J56" s="79">
        <f t="shared" si="23"/>
        <v>0</v>
      </c>
      <c r="K56" s="79">
        <f t="shared" si="23"/>
        <v>0</v>
      </c>
      <c r="L56" s="79">
        <f t="shared" si="23"/>
        <v>0</v>
      </c>
      <c r="M56" s="79">
        <f t="shared" si="23"/>
        <v>0</v>
      </c>
      <c r="N56" s="79">
        <f t="shared" si="23"/>
        <v>0</v>
      </c>
      <c r="O56" s="167">
        <f t="shared" si="23"/>
        <v>0</v>
      </c>
      <c r="P56" s="175">
        <f t="shared" si="15"/>
        <v>0</v>
      </c>
    </row>
    <row r="57" spans="2:16" x14ac:dyDescent="0.2">
      <c r="B57" s="94">
        <v>14</v>
      </c>
      <c r="C57" s="21" t="s">
        <v>283</v>
      </c>
      <c r="D57" s="72">
        <f>D56+D52</f>
        <v>0</v>
      </c>
      <c r="E57" s="73">
        <f>E56+E52</f>
        <v>0</v>
      </c>
      <c r="F57" s="73">
        <f t="shared" ref="F57:O57" si="24">F56+F52</f>
        <v>0</v>
      </c>
      <c r="G57" s="73">
        <f t="shared" si="24"/>
        <v>0</v>
      </c>
      <c r="H57" s="73">
        <f t="shared" si="24"/>
        <v>0</v>
      </c>
      <c r="I57" s="73">
        <f t="shared" si="24"/>
        <v>0</v>
      </c>
      <c r="J57" s="73">
        <f>J56+J52</f>
        <v>0</v>
      </c>
      <c r="K57" s="73">
        <f t="shared" si="24"/>
        <v>0</v>
      </c>
      <c r="L57" s="73">
        <f t="shared" si="24"/>
        <v>0</v>
      </c>
      <c r="M57" s="73">
        <f>M56+M52</f>
        <v>0</v>
      </c>
      <c r="N57" s="73">
        <f t="shared" si="24"/>
        <v>0</v>
      </c>
      <c r="O57" s="168">
        <f t="shared" si="24"/>
        <v>0</v>
      </c>
      <c r="P57" s="53">
        <f t="shared" si="15"/>
        <v>0</v>
      </c>
    </row>
    <row r="58" spans="2:16" ht="13.5" thickBot="1" x14ac:dyDescent="0.25">
      <c r="B58" s="98">
        <v>15</v>
      </c>
      <c r="C58" s="82" t="s">
        <v>99</v>
      </c>
      <c r="D58" s="80">
        <f>D48-D57</f>
        <v>0</v>
      </c>
      <c r="E58" s="81">
        <f>E48-E57</f>
        <v>0</v>
      </c>
      <c r="F58" s="81">
        <f t="shared" ref="F58:O58" si="25">F48-F57</f>
        <v>0</v>
      </c>
      <c r="G58" s="81">
        <f t="shared" si="25"/>
        <v>0</v>
      </c>
      <c r="H58" s="81">
        <f t="shared" si="25"/>
        <v>0</v>
      </c>
      <c r="I58" s="81">
        <f t="shared" si="25"/>
        <v>0</v>
      </c>
      <c r="J58" s="81">
        <f>J48-J57</f>
        <v>0</v>
      </c>
      <c r="K58" s="81">
        <f t="shared" si="25"/>
        <v>0</v>
      </c>
      <c r="L58" s="81">
        <f t="shared" si="25"/>
        <v>0</v>
      </c>
      <c r="M58" s="81">
        <f>M48-M57</f>
        <v>0</v>
      </c>
      <c r="N58" s="81">
        <f t="shared" si="25"/>
        <v>0</v>
      </c>
      <c r="O58" s="169">
        <f t="shared" si="25"/>
        <v>0</v>
      </c>
      <c r="P58" s="176">
        <f t="shared" si="15"/>
        <v>0</v>
      </c>
    </row>
    <row r="59" spans="2:16" ht="13.5" thickTop="1" x14ac:dyDescent="0.2">
      <c r="B59" s="461"/>
      <c r="C59" s="462"/>
      <c r="D59" s="462"/>
      <c r="E59" s="462"/>
      <c r="F59" s="462"/>
      <c r="G59" s="462"/>
      <c r="H59" s="462"/>
      <c r="I59" s="462"/>
      <c r="J59" s="462"/>
      <c r="K59" s="462"/>
      <c r="L59" s="462"/>
      <c r="M59" s="462"/>
      <c r="N59" s="462"/>
      <c r="O59" s="462"/>
      <c r="P59" s="463"/>
    </row>
    <row r="60" spans="2:16" x14ac:dyDescent="0.2">
      <c r="B60" s="464" t="s">
        <v>105</v>
      </c>
      <c r="C60" s="465"/>
      <c r="D60" s="465"/>
      <c r="E60" s="465"/>
      <c r="F60" s="465"/>
      <c r="G60" s="465"/>
      <c r="H60" s="465"/>
      <c r="I60" s="465"/>
      <c r="J60" s="465"/>
      <c r="K60" s="465"/>
      <c r="L60" s="465"/>
      <c r="M60" s="465"/>
      <c r="N60" s="465"/>
      <c r="O60" s="465"/>
      <c r="P60" s="466"/>
    </row>
    <row r="61" spans="2:16" x14ac:dyDescent="0.2">
      <c r="B61" s="94">
        <v>16</v>
      </c>
      <c r="C61" s="453" t="s">
        <v>334</v>
      </c>
      <c r="D61" s="430"/>
      <c r="E61" s="431"/>
      <c r="F61" s="431"/>
      <c r="G61" s="431"/>
      <c r="H61" s="431"/>
      <c r="I61" s="431"/>
      <c r="J61" s="431"/>
      <c r="K61" s="431"/>
      <c r="L61" s="431"/>
      <c r="M61" s="431"/>
      <c r="N61" s="431"/>
      <c r="O61" s="432"/>
      <c r="P61" s="433">
        <f>SUM(D61:O61)</f>
        <v>0</v>
      </c>
    </row>
    <row r="62" spans="2:16" x14ac:dyDescent="0.2">
      <c r="B62" s="94">
        <v>17</v>
      </c>
      <c r="C62" s="384" t="s">
        <v>335</v>
      </c>
      <c r="D62" s="430"/>
      <c r="E62" s="431"/>
      <c r="F62" s="431"/>
      <c r="G62" s="431"/>
      <c r="H62" s="431"/>
      <c r="I62" s="431"/>
      <c r="J62" s="431"/>
      <c r="K62" s="431"/>
      <c r="L62" s="431"/>
      <c r="M62" s="431"/>
      <c r="N62" s="431"/>
      <c r="O62" s="432"/>
      <c r="P62" s="433">
        <f>SUM(D62:O62)</f>
        <v>0</v>
      </c>
    </row>
    <row r="63" spans="2:16" x14ac:dyDescent="0.2">
      <c r="B63" s="94">
        <v>18</v>
      </c>
      <c r="C63" s="384" t="s">
        <v>336</v>
      </c>
      <c r="D63" s="430"/>
      <c r="E63" s="431"/>
      <c r="F63" s="431"/>
      <c r="G63" s="431"/>
      <c r="H63" s="431"/>
      <c r="I63" s="431"/>
      <c r="J63" s="431"/>
      <c r="K63" s="431"/>
      <c r="L63" s="431"/>
      <c r="M63" s="431"/>
      <c r="N63" s="431"/>
      <c r="O63" s="432"/>
      <c r="P63" s="433">
        <f>SUM(D63:O63)</f>
        <v>0</v>
      </c>
    </row>
    <row r="64" spans="2:16" ht="13.5" thickBot="1" x14ac:dyDescent="0.25">
      <c r="B64" s="98">
        <v>19</v>
      </c>
      <c r="C64" s="429" t="s">
        <v>318</v>
      </c>
      <c r="D64" s="430"/>
      <c r="E64" s="431"/>
      <c r="F64" s="431"/>
      <c r="G64" s="431"/>
      <c r="H64" s="431"/>
      <c r="I64" s="431"/>
      <c r="J64" s="431"/>
      <c r="K64" s="431"/>
      <c r="L64" s="431"/>
      <c r="M64" s="431"/>
      <c r="N64" s="431"/>
      <c r="O64" s="432"/>
      <c r="P64" s="433">
        <f>SUM(D64:O64)</f>
        <v>0</v>
      </c>
    </row>
    <row r="65" spans="1:17" ht="13.5" thickTop="1" x14ac:dyDescent="0.2">
      <c r="B65" s="461"/>
      <c r="C65" s="462"/>
      <c r="D65" s="462"/>
      <c r="E65" s="462"/>
      <c r="F65" s="462"/>
      <c r="G65" s="462"/>
      <c r="H65" s="462"/>
      <c r="I65" s="462"/>
      <c r="J65" s="462"/>
      <c r="K65" s="462"/>
      <c r="L65" s="462"/>
      <c r="M65" s="462"/>
      <c r="N65" s="462"/>
      <c r="O65" s="462"/>
      <c r="P65" s="463"/>
    </row>
    <row r="66" spans="1:17" x14ac:dyDescent="0.2">
      <c r="B66" s="464" t="s">
        <v>110</v>
      </c>
      <c r="C66" s="465"/>
      <c r="D66" s="465"/>
      <c r="E66" s="465"/>
      <c r="F66" s="465"/>
      <c r="G66" s="465"/>
      <c r="H66" s="465"/>
      <c r="I66" s="465"/>
      <c r="J66" s="465"/>
      <c r="K66" s="465"/>
      <c r="L66" s="465"/>
      <c r="M66" s="465"/>
      <c r="N66" s="465"/>
      <c r="O66" s="465"/>
      <c r="P66" s="466"/>
    </row>
    <row r="67" spans="1:17" x14ac:dyDescent="0.2">
      <c r="B67" s="46">
        <v>20</v>
      </c>
      <c r="C67" s="339" t="s">
        <v>285</v>
      </c>
      <c r="D67" s="344"/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39"/>
      <c r="P67" s="341"/>
    </row>
    <row r="68" spans="1:17" x14ac:dyDescent="0.2">
      <c r="B68" s="366" t="s">
        <v>182</v>
      </c>
      <c r="C68" s="331" t="str">
        <f>C12</f>
        <v>УЛАЗ У ПРЕНОСНИ СИСТЕМ - без КиМ</v>
      </c>
      <c r="D68" s="74">
        <f>D13</f>
        <v>0</v>
      </c>
      <c r="E68" s="75">
        <f t="shared" ref="E68:P68" si="26">E13</f>
        <v>0</v>
      </c>
      <c r="F68" s="75">
        <f t="shared" si="26"/>
        <v>0</v>
      </c>
      <c r="G68" s="75">
        <f t="shared" si="26"/>
        <v>0</v>
      </c>
      <c r="H68" s="75">
        <f t="shared" si="26"/>
        <v>0</v>
      </c>
      <c r="I68" s="75">
        <f t="shared" si="26"/>
        <v>0</v>
      </c>
      <c r="J68" s="75">
        <f t="shared" si="26"/>
        <v>0</v>
      </c>
      <c r="K68" s="75">
        <f t="shared" si="26"/>
        <v>0</v>
      </c>
      <c r="L68" s="75">
        <f t="shared" si="26"/>
        <v>0</v>
      </c>
      <c r="M68" s="75">
        <f t="shared" si="26"/>
        <v>0</v>
      </c>
      <c r="N68" s="75">
        <f t="shared" si="26"/>
        <v>0</v>
      </c>
      <c r="O68" s="162">
        <f t="shared" si="26"/>
        <v>0</v>
      </c>
      <c r="P68" s="171">
        <f t="shared" si="26"/>
        <v>0</v>
      </c>
    </row>
    <row r="69" spans="1:17" x14ac:dyDescent="0.2">
      <c r="B69" s="366" t="s">
        <v>183</v>
      </c>
      <c r="C69" s="331" t="str">
        <f>C32</f>
        <v>ЕМС АД - Губици у преносној мрежи без КиМ</v>
      </c>
      <c r="D69" s="74">
        <f>D32</f>
        <v>0</v>
      </c>
      <c r="E69" s="75">
        <f t="shared" ref="E69:P69" si="27">E32</f>
        <v>0</v>
      </c>
      <c r="F69" s="75">
        <f t="shared" si="27"/>
        <v>0</v>
      </c>
      <c r="G69" s="75">
        <f t="shared" si="27"/>
        <v>0</v>
      </c>
      <c r="H69" s="75">
        <f t="shared" si="27"/>
        <v>0</v>
      </c>
      <c r="I69" s="75">
        <f t="shared" si="27"/>
        <v>0</v>
      </c>
      <c r="J69" s="75">
        <f t="shared" si="27"/>
        <v>0</v>
      </c>
      <c r="K69" s="75">
        <f t="shared" si="27"/>
        <v>0</v>
      </c>
      <c r="L69" s="75">
        <f t="shared" si="27"/>
        <v>0</v>
      </c>
      <c r="M69" s="75">
        <f t="shared" si="27"/>
        <v>0</v>
      </c>
      <c r="N69" s="75">
        <f t="shared" si="27"/>
        <v>0</v>
      </c>
      <c r="O69" s="162">
        <f t="shared" si="27"/>
        <v>0</v>
      </c>
      <c r="P69" s="171">
        <f t="shared" si="27"/>
        <v>0</v>
      </c>
    </row>
    <row r="70" spans="1:17" x14ac:dyDescent="0.2">
      <c r="B70" s="366" t="s">
        <v>184</v>
      </c>
      <c r="C70" s="331" t="str">
        <f>CONCATENATE(C69," (у %)")</f>
        <v>ЕМС АД - Губици у преносној мрежи без КиМ (у %)</v>
      </c>
      <c r="D70" s="199">
        <f>IF(D68=0,0,D69/D68*100)</f>
        <v>0</v>
      </c>
      <c r="E70" s="200">
        <f t="shared" ref="E70:P70" si="28">IF(E68=0,0,E69/E68*100)</f>
        <v>0</v>
      </c>
      <c r="F70" s="200">
        <f t="shared" si="28"/>
        <v>0</v>
      </c>
      <c r="G70" s="200">
        <f t="shared" si="28"/>
        <v>0</v>
      </c>
      <c r="H70" s="200">
        <f t="shared" si="28"/>
        <v>0</v>
      </c>
      <c r="I70" s="200">
        <f t="shared" si="28"/>
        <v>0</v>
      </c>
      <c r="J70" s="200">
        <f t="shared" si="28"/>
        <v>0</v>
      </c>
      <c r="K70" s="200">
        <f t="shared" si="28"/>
        <v>0</v>
      </c>
      <c r="L70" s="200">
        <f t="shared" si="28"/>
        <v>0</v>
      </c>
      <c r="M70" s="200">
        <f t="shared" si="28"/>
        <v>0</v>
      </c>
      <c r="N70" s="200">
        <f t="shared" si="28"/>
        <v>0</v>
      </c>
      <c r="O70" s="201">
        <f t="shared" si="28"/>
        <v>0</v>
      </c>
      <c r="P70" s="202">
        <f t="shared" si="28"/>
        <v>0</v>
      </c>
    </row>
    <row r="71" spans="1:17" x14ac:dyDescent="0.2">
      <c r="A71" s="435"/>
      <c r="B71" s="46" t="s">
        <v>203</v>
      </c>
      <c r="C71" s="339" t="s">
        <v>111</v>
      </c>
      <c r="D71" s="343"/>
      <c r="E71" s="340"/>
      <c r="F71" s="340"/>
      <c r="G71" s="340"/>
      <c r="H71" s="340"/>
      <c r="I71" s="340"/>
      <c r="J71" s="340"/>
      <c r="K71" s="340"/>
      <c r="L71" s="340"/>
      <c r="M71" s="340"/>
      <c r="N71" s="340"/>
      <c r="O71" s="340"/>
      <c r="P71" s="341"/>
    </row>
    <row r="72" spans="1:17" x14ac:dyDescent="0.2">
      <c r="B72" s="366" t="s">
        <v>319</v>
      </c>
      <c r="C72" s="331" t="s">
        <v>112</v>
      </c>
      <c r="D72" s="74">
        <f>D48</f>
        <v>0</v>
      </c>
      <c r="E72" s="75">
        <f t="shared" ref="E72:P72" si="29">E48</f>
        <v>0</v>
      </c>
      <c r="F72" s="75">
        <f t="shared" si="29"/>
        <v>0</v>
      </c>
      <c r="G72" s="75">
        <f t="shared" si="29"/>
        <v>0</v>
      </c>
      <c r="H72" s="75">
        <f t="shared" si="29"/>
        <v>0</v>
      </c>
      <c r="I72" s="75">
        <f t="shared" si="29"/>
        <v>0</v>
      </c>
      <c r="J72" s="75">
        <f t="shared" si="29"/>
        <v>0</v>
      </c>
      <c r="K72" s="75">
        <f t="shared" si="29"/>
        <v>0</v>
      </c>
      <c r="L72" s="75">
        <f t="shared" si="29"/>
        <v>0</v>
      </c>
      <c r="M72" s="75">
        <f t="shared" si="29"/>
        <v>0</v>
      </c>
      <c r="N72" s="75">
        <f t="shared" si="29"/>
        <v>0</v>
      </c>
      <c r="O72" s="162">
        <f t="shared" si="29"/>
        <v>0</v>
      </c>
      <c r="P72" s="171">
        <f t="shared" si="29"/>
        <v>0</v>
      </c>
    </row>
    <row r="73" spans="1:17" x14ac:dyDescent="0.2">
      <c r="B73" s="45" t="s">
        <v>320</v>
      </c>
      <c r="C73" s="330" t="str">
        <f>C56</f>
        <v>ЕМС АД - Губици у преносној мрежи</v>
      </c>
      <c r="D73" s="288">
        <f>IF(D44=0,0,D56)</f>
        <v>0</v>
      </c>
      <c r="E73" s="289">
        <f t="shared" ref="E73:P73" si="30">IF(E44=0,0,E56)</f>
        <v>0</v>
      </c>
      <c r="F73" s="289">
        <f t="shared" si="30"/>
        <v>0</v>
      </c>
      <c r="G73" s="289">
        <f t="shared" si="30"/>
        <v>0</v>
      </c>
      <c r="H73" s="289">
        <f t="shared" si="30"/>
        <v>0</v>
      </c>
      <c r="I73" s="67">
        <f t="shared" si="30"/>
        <v>0</v>
      </c>
      <c r="J73" s="290">
        <f t="shared" si="30"/>
        <v>0</v>
      </c>
      <c r="K73" s="67">
        <f t="shared" si="30"/>
        <v>0</v>
      </c>
      <c r="L73" s="67">
        <f t="shared" si="30"/>
        <v>0</v>
      </c>
      <c r="M73" s="67">
        <f t="shared" si="30"/>
        <v>0</v>
      </c>
      <c r="N73" s="290">
        <f t="shared" si="30"/>
        <v>0</v>
      </c>
      <c r="O73" s="163">
        <f t="shared" si="30"/>
        <v>0</v>
      </c>
      <c r="P73" s="288">
        <f t="shared" si="30"/>
        <v>0</v>
      </c>
      <c r="Q73" s="287"/>
    </row>
    <row r="74" spans="1:17" ht="13.5" thickBot="1" x14ac:dyDescent="0.25">
      <c r="B74" s="434" t="s">
        <v>321</v>
      </c>
      <c r="C74" s="342" t="str">
        <f>CONCATENATE(C73," (у %)")</f>
        <v>ЕМС АД - Губици у преносној мрежи (у %)</v>
      </c>
      <c r="D74" s="283">
        <f>IF(OR(D72=0,D44=0),0,D73/D72*100)</f>
        <v>0</v>
      </c>
      <c r="E74" s="284">
        <f t="shared" ref="E74:P74" si="31">IF(OR(E72=0,E44=0),0,E73/E72*100)</f>
        <v>0</v>
      </c>
      <c r="F74" s="203">
        <f t="shared" si="31"/>
        <v>0</v>
      </c>
      <c r="G74" s="203">
        <f t="shared" si="31"/>
        <v>0</v>
      </c>
      <c r="H74" s="286">
        <f t="shared" si="31"/>
        <v>0</v>
      </c>
      <c r="I74" s="203">
        <f t="shared" si="31"/>
        <v>0</v>
      </c>
      <c r="J74" s="286">
        <f t="shared" si="31"/>
        <v>0</v>
      </c>
      <c r="K74" s="284">
        <f t="shared" si="31"/>
        <v>0</v>
      </c>
      <c r="L74" s="284">
        <f t="shared" si="31"/>
        <v>0</v>
      </c>
      <c r="M74" s="203">
        <f t="shared" si="31"/>
        <v>0</v>
      </c>
      <c r="N74" s="203">
        <f t="shared" si="31"/>
        <v>0</v>
      </c>
      <c r="O74" s="285">
        <f t="shared" si="31"/>
        <v>0</v>
      </c>
      <c r="P74" s="283">
        <f t="shared" si="31"/>
        <v>0</v>
      </c>
      <c r="Q74" s="287"/>
    </row>
    <row r="75" spans="1:17" ht="13.5" thickTop="1" x14ac:dyDescent="0.2"/>
  </sheetData>
  <mergeCells count="8">
    <mergeCell ref="B65:P65"/>
    <mergeCell ref="B66:P66"/>
    <mergeCell ref="B7:P7"/>
    <mergeCell ref="E9:G9"/>
    <mergeCell ref="D10:O10"/>
    <mergeCell ref="C10:C11"/>
    <mergeCell ref="B59:P59"/>
    <mergeCell ref="B60:P60"/>
  </mergeCells>
  <phoneticPr fontId="2" type="noConversion"/>
  <printOptions horizontalCentered="1" verticalCentered="1"/>
  <pageMargins left="0.17" right="0.18" top="0.3" bottom="0.3" header="0.31" footer="0.25"/>
  <pageSetup paperSize="9" scale="70" orientation="portrait" r:id="rId1"/>
  <headerFooter alignWithMargins="0">
    <oddFooter>&amp;CСтрана &amp;P од &amp;N</oddFooter>
  </headerFooter>
  <ignoredErrors>
    <ignoredError sqref="B43 B37:B4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3A10D-B236-4EA8-BADE-4990C82EFCCB}">
  <dimension ref="A1:Q221"/>
  <sheetViews>
    <sheetView topLeftCell="A66" zoomScaleNormal="100" workbookViewId="0">
      <selection activeCell="C104" sqref="C104"/>
    </sheetView>
  </sheetViews>
  <sheetFormatPr defaultRowHeight="12.75" x14ac:dyDescent="0.2"/>
  <cols>
    <col min="1" max="1" width="3.7109375" style="14" customWidth="1"/>
    <col min="2" max="2" width="5.42578125" style="25" customWidth="1"/>
    <col min="3" max="3" width="38.7109375" style="14" customWidth="1"/>
    <col min="4" max="4" width="8.7109375" style="413" customWidth="1"/>
    <col min="5" max="16" width="8.7109375" style="281" customWidth="1"/>
    <col min="17" max="17" width="10.7109375" style="282" customWidth="1"/>
    <col min="18" max="16384" width="9.140625" style="14"/>
  </cols>
  <sheetData>
    <row r="1" spans="1:17" x14ac:dyDescent="0.2">
      <c r="A1" s="6" t="s">
        <v>40</v>
      </c>
      <c r="B1" s="7"/>
      <c r="C1" s="6"/>
      <c r="D1" s="40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6"/>
      <c r="B2" s="7"/>
      <c r="C2" s="6"/>
      <c r="D2" s="401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x14ac:dyDescent="0.2">
      <c r="A3" s="10"/>
      <c r="B3" s="8" t="str">
        <f>CONCATENATE(Poc.strana!A22," ",Poc.strana!C22)</f>
        <v xml:space="preserve">Назив енергетског субјекта: </v>
      </c>
      <c r="C3" s="10"/>
      <c r="D3" s="401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x14ac:dyDescent="0.2">
      <c r="A4" s="10"/>
      <c r="B4" s="8" t="str">
        <f>CONCATENATE(Poc.strana!A35," ",Poc.strana!C35)</f>
        <v xml:space="preserve">Датум обраде: </v>
      </c>
      <c r="C4" s="10"/>
      <c r="D4" s="40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x14ac:dyDescent="0.2">
      <c r="A5" s="10"/>
      <c r="B5" s="9"/>
      <c r="C5" s="10"/>
      <c r="D5" s="40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x14ac:dyDescent="0.2">
      <c r="A6" s="10"/>
      <c r="B6" s="9"/>
      <c r="C6" s="11"/>
      <c r="D6" s="401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x14ac:dyDescent="0.2">
      <c r="A7" s="10"/>
      <c r="B7" s="467" t="str">
        <f>CONCATENATE("Табела ЕТ-3-11.2 РЕАЛИЗАЦИЈА/ПЛАН ПРОИЗВОДЊЕ ЕЛЕКТРИЧНЕ ЕНЕРГИЈЕ ЗА"," ",Poc.strana!C25,". ГОДИНУ")</f>
        <v>Табела ЕТ-3-11.2 РЕАЛИЗАЦИЈА/ПЛАН ПРОИЗВОДЊЕ ЕЛЕКТРИЧНЕ ЕНЕРГИЈЕ ЗА 2025. ГОДИНУ</v>
      </c>
      <c r="C7" s="467"/>
      <c r="D7" s="467"/>
      <c r="E7" s="467"/>
      <c r="F7" s="467"/>
      <c r="G7" s="467"/>
      <c r="H7" s="467"/>
      <c r="I7" s="467"/>
      <c r="J7" s="467"/>
      <c r="K7" s="467"/>
      <c r="L7" s="467"/>
      <c r="M7" s="467"/>
      <c r="N7" s="467"/>
      <c r="O7" s="467"/>
      <c r="P7" s="467"/>
      <c r="Q7" s="467"/>
    </row>
    <row r="8" spans="1:17" ht="13.5" thickBot="1" x14ac:dyDescent="0.25">
      <c r="A8" s="10"/>
      <c r="B8" s="9"/>
      <c r="C8" s="10"/>
      <c r="D8" s="402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10"/>
    </row>
    <row r="9" spans="1:17" ht="13.5" thickTop="1" x14ac:dyDescent="0.2">
      <c r="A9" s="334"/>
      <c r="B9" s="324"/>
      <c r="C9" s="83" t="s">
        <v>68</v>
      </c>
      <c r="D9" s="403"/>
      <c r="E9" s="234"/>
      <c r="F9" s="235"/>
      <c r="G9" s="235"/>
      <c r="H9" s="506"/>
      <c r="I9" s="506"/>
      <c r="J9" s="235"/>
      <c r="K9" s="235"/>
      <c r="L9" s="235"/>
      <c r="M9" s="234"/>
      <c r="N9" s="235"/>
      <c r="O9" s="235"/>
      <c r="P9" s="235"/>
      <c r="Q9" s="101"/>
    </row>
    <row r="10" spans="1:17" ht="12.75" customHeight="1" x14ac:dyDescent="0.2">
      <c r="A10" s="334"/>
      <c r="B10" s="516" t="s">
        <v>0</v>
      </c>
      <c r="C10" s="507" t="s">
        <v>43</v>
      </c>
      <c r="D10" s="505" t="s">
        <v>311</v>
      </c>
      <c r="E10" s="509" t="s">
        <v>44</v>
      </c>
      <c r="F10" s="510"/>
      <c r="G10" s="510"/>
      <c r="H10" s="510"/>
      <c r="I10" s="510"/>
      <c r="J10" s="510"/>
      <c r="K10" s="510"/>
      <c r="L10" s="510"/>
      <c r="M10" s="510"/>
      <c r="N10" s="510"/>
      <c r="O10" s="510"/>
      <c r="P10" s="511"/>
      <c r="Q10" s="515" t="s">
        <v>13</v>
      </c>
    </row>
    <row r="11" spans="1:17" x14ac:dyDescent="0.2">
      <c r="A11" s="334"/>
      <c r="B11" s="516"/>
      <c r="C11" s="507"/>
      <c r="D11" s="505"/>
      <c r="E11" s="512"/>
      <c r="F11" s="513"/>
      <c r="G11" s="513"/>
      <c r="H11" s="513"/>
      <c r="I11" s="513"/>
      <c r="J11" s="513"/>
      <c r="K11" s="513"/>
      <c r="L11" s="513"/>
      <c r="M11" s="513"/>
      <c r="N11" s="513"/>
      <c r="O11" s="513"/>
      <c r="P11" s="514"/>
      <c r="Q11" s="515"/>
    </row>
    <row r="12" spans="1:17" x14ac:dyDescent="0.2">
      <c r="A12" s="334"/>
      <c r="B12" s="514"/>
      <c r="C12" s="508"/>
      <c r="D12" s="415" t="s">
        <v>312</v>
      </c>
      <c r="E12" s="63" t="s">
        <v>14</v>
      </c>
      <c r="F12" s="64" t="s">
        <v>15</v>
      </c>
      <c r="G12" s="64" t="s">
        <v>16</v>
      </c>
      <c r="H12" s="64" t="s">
        <v>17</v>
      </c>
      <c r="I12" s="64" t="s">
        <v>18</v>
      </c>
      <c r="J12" s="64" t="s">
        <v>19</v>
      </c>
      <c r="K12" s="64" t="s">
        <v>20</v>
      </c>
      <c r="L12" s="64" t="s">
        <v>21</v>
      </c>
      <c r="M12" s="64" t="s">
        <v>22</v>
      </c>
      <c r="N12" s="64" t="s">
        <v>23</v>
      </c>
      <c r="O12" s="64" t="s">
        <v>24</v>
      </c>
      <c r="P12" s="65" t="s">
        <v>25</v>
      </c>
      <c r="Q12" s="236" t="s">
        <v>46</v>
      </c>
    </row>
    <row r="13" spans="1:17" x14ac:dyDescent="0.2">
      <c r="A13" s="334"/>
      <c r="B13" s="332"/>
      <c r="C13" s="21" t="s">
        <v>70</v>
      </c>
      <c r="D13" s="404"/>
      <c r="E13" s="237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9"/>
      <c r="Q13" s="240"/>
    </row>
    <row r="14" spans="1:17" x14ac:dyDescent="0.2">
      <c r="A14" s="334"/>
      <c r="B14" s="332"/>
      <c r="C14" s="21" t="s">
        <v>357</v>
      </c>
      <c r="D14" s="404"/>
      <c r="E14" s="237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9"/>
      <c r="Q14" s="240"/>
    </row>
    <row r="15" spans="1:17" x14ac:dyDescent="0.2">
      <c r="A15" s="334"/>
      <c r="B15" s="332">
        <v>1</v>
      </c>
      <c r="C15" s="21" t="s">
        <v>123</v>
      </c>
      <c r="D15" s="405"/>
      <c r="E15" s="241">
        <f t="shared" ref="E15:P15" si="0">SUM(E16:E20)</f>
        <v>0</v>
      </c>
      <c r="F15" s="242">
        <f t="shared" si="0"/>
        <v>0</v>
      </c>
      <c r="G15" s="242">
        <f t="shared" si="0"/>
        <v>0</v>
      </c>
      <c r="H15" s="242">
        <f t="shared" si="0"/>
        <v>0</v>
      </c>
      <c r="I15" s="242">
        <f t="shared" si="0"/>
        <v>0</v>
      </c>
      <c r="J15" s="242">
        <f t="shared" si="0"/>
        <v>0</v>
      </c>
      <c r="K15" s="242">
        <f t="shared" si="0"/>
        <v>0</v>
      </c>
      <c r="L15" s="242">
        <f t="shared" si="0"/>
        <v>0</v>
      </c>
      <c r="M15" s="242">
        <f t="shared" si="0"/>
        <v>0</v>
      </c>
      <c r="N15" s="242">
        <f t="shared" si="0"/>
        <v>0</v>
      </c>
      <c r="O15" s="242">
        <f t="shared" si="0"/>
        <v>0</v>
      </c>
      <c r="P15" s="243">
        <f t="shared" si="0"/>
        <v>0</v>
      </c>
      <c r="Q15" s="53">
        <f t="shared" ref="Q15:Q31" si="1">SUM(E15:P15)</f>
        <v>0</v>
      </c>
    </row>
    <row r="16" spans="1:17" x14ac:dyDescent="0.2">
      <c r="A16" s="334"/>
      <c r="B16" s="326" t="s">
        <v>27</v>
      </c>
      <c r="C16" s="19" t="s">
        <v>124</v>
      </c>
      <c r="D16" s="416"/>
      <c r="E16" s="244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6"/>
      <c r="Q16" s="170">
        <f t="shared" si="1"/>
        <v>0</v>
      </c>
    </row>
    <row r="17" spans="1:17" x14ac:dyDescent="0.2">
      <c r="A17" s="334"/>
      <c r="B17" s="326" t="s">
        <v>28</v>
      </c>
      <c r="C17" s="19" t="s">
        <v>125</v>
      </c>
      <c r="D17" s="416"/>
      <c r="E17" s="244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6"/>
      <c r="Q17" s="170">
        <f t="shared" si="1"/>
        <v>0</v>
      </c>
    </row>
    <row r="18" spans="1:17" x14ac:dyDescent="0.2">
      <c r="A18" s="334"/>
      <c r="B18" s="326" t="s">
        <v>29</v>
      </c>
      <c r="C18" s="19" t="s">
        <v>126</v>
      </c>
      <c r="D18" s="416"/>
      <c r="E18" s="244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6"/>
      <c r="Q18" s="170">
        <f t="shared" si="1"/>
        <v>0</v>
      </c>
    </row>
    <row r="19" spans="1:17" x14ac:dyDescent="0.2">
      <c r="A19" s="334"/>
      <c r="B19" s="326" t="s">
        <v>187</v>
      </c>
      <c r="C19" s="19" t="s">
        <v>127</v>
      </c>
      <c r="D19" s="416"/>
      <c r="E19" s="244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6"/>
      <c r="Q19" s="170">
        <f t="shared" si="1"/>
        <v>0</v>
      </c>
    </row>
    <row r="20" spans="1:17" x14ac:dyDescent="0.2">
      <c r="A20" s="334"/>
      <c r="B20" s="357" t="s">
        <v>188</v>
      </c>
      <c r="C20" s="19" t="s">
        <v>128</v>
      </c>
      <c r="D20" s="416"/>
      <c r="E20" s="244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6"/>
      <c r="Q20" s="170">
        <f t="shared" si="1"/>
        <v>0</v>
      </c>
    </row>
    <row r="21" spans="1:17" x14ac:dyDescent="0.2">
      <c r="A21" s="334"/>
      <c r="B21" s="400" t="s">
        <v>33</v>
      </c>
      <c r="C21" s="21" t="s">
        <v>129</v>
      </c>
      <c r="D21" s="405"/>
      <c r="E21" s="241">
        <f t="shared" ref="E21:P21" si="2">E22+E23+E26+E27+E28</f>
        <v>0</v>
      </c>
      <c r="F21" s="242">
        <f t="shared" si="2"/>
        <v>0</v>
      </c>
      <c r="G21" s="242">
        <f t="shared" si="2"/>
        <v>0</v>
      </c>
      <c r="H21" s="242">
        <f t="shared" si="2"/>
        <v>0</v>
      </c>
      <c r="I21" s="242">
        <f t="shared" si="2"/>
        <v>0</v>
      </c>
      <c r="J21" s="242">
        <f t="shared" si="2"/>
        <v>0</v>
      </c>
      <c r="K21" s="242">
        <f t="shared" si="2"/>
        <v>0</v>
      </c>
      <c r="L21" s="242">
        <f t="shared" si="2"/>
        <v>0</v>
      </c>
      <c r="M21" s="242">
        <f t="shared" si="2"/>
        <v>0</v>
      </c>
      <c r="N21" s="242">
        <f t="shared" si="2"/>
        <v>0</v>
      </c>
      <c r="O21" s="242">
        <f t="shared" si="2"/>
        <v>0</v>
      </c>
      <c r="P21" s="243">
        <f t="shared" si="2"/>
        <v>0</v>
      </c>
      <c r="Q21" s="53">
        <f t="shared" si="1"/>
        <v>0</v>
      </c>
    </row>
    <row r="22" spans="1:17" x14ac:dyDescent="0.2">
      <c r="A22" s="334"/>
      <c r="B22" s="325" t="s">
        <v>34</v>
      </c>
      <c r="C22" s="19" t="s">
        <v>130</v>
      </c>
      <c r="D22" s="416"/>
      <c r="E22" s="244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6"/>
      <c r="Q22" s="170">
        <f t="shared" si="1"/>
        <v>0</v>
      </c>
    </row>
    <row r="23" spans="1:17" x14ac:dyDescent="0.2">
      <c r="A23" s="334"/>
      <c r="B23" s="326" t="s">
        <v>35</v>
      </c>
      <c r="C23" s="19" t="s">
        <v>131</v>
      </c>
      <c r="D23" s="406"/>
      <c r="E23" s="250">
        <f t="shared" ref="E23:P23" si="3">E24+E25</f>
        <v>0</v>
      </c>
      <c r="F23" s="251">
        <f t="shared" si="3"/>
        <v>0</v>
      </c>
      <c r="G23" s="251">
        <f t="shared" si="3"/>
        <v>0</v>
      </c>
      <c r="H23" s="251">
        <f t="shared" si="3"/>
        <v>0</v>
      </c>
      <c r="I23" s="251">
        <f t="shared" si="3"/>
        <v>0</v>
      </c>
      <c r="J23" s="251">
        <f t="shared" si="3"/>
        <v>0</v>
      </c>
      <c r="K23" s="251">
        <f t="shared" si="3"/>
        <v>0</v>
      </c>
      <c r="L23" s="251">
        <f t="shared" si="3"/>
        <v>0</v>
      </c>
      <c r="M23" s="251">
        <f t="shared" si="3"/>
        <v>0</v>
      </c>
      <c r="N23" s="251">
        <f t="shared" si="3"/>
        <v>0</v>
      </c>
      <c r="O23" s="251">
        <f t="shared" si="3"/>
        <v>0</v>
      </c>
      <c r="P23" s="252">
        <f t="shared" si="3"/>
        <v>0</v>
      </c>
      <c r="Q23" s="170">
        <f t="shared" si="1"/>
        <v>0</v>
      </c>
    </row>
    <row r="24" spans="1:17" x14ac:dyDescent="0.2">
      <c r="A24" s="334"/>
      <c r="B24" s="326" t="s">
        <v>224</v>
      </c>
      <c r="C24" s="330" t="s">
        <v>132</v>
      </c>
      <c r="D24" s="416"/>
      <c r="E24" s="244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6"/>
      <c r="Q24" s="170">
        <f t="shared" si="1"/>
        <v>0</v>
      </c>
    </row>
    <row r="25" spans="1:17" x14ac:dyDescent="0.2">
      <c r="A25" s="334"/>
      <c r="B25" s="326" t="s">
        <v>225</v>
      </c>
      <c r="C25" s="330" t="s">
        <v>133</v>
      </c>
      <c r="D25" s="416"/>
      <c r="E25" s="244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6"/>
      <c r="Q25" s="170">
        <f t="shared" si="1"/>
        <v>0</v>
      </c>
    </row>
    <row r="26" spans="1:17" x14ac:dyDescent="0.2">
      <c r="A26" s="334"/>
      <c r="B26" s="357" t="s">
        <v>36</v>
      </c>
      <c r="C26" s="19" t="s">
        <v>134</v>
      </c>
      <c r="D26" s="416"/>
      <c r="E26" s="244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6"/>
      <c r="Q26" s="170">
        <f t="shared" si="1"/>
        <v>0</v>
      </c>
    </row>
    <row r="27" spans="1:17" x14ac:dyDescent="0.2">
      <c r="A27" s="334"/>
      <c r="B27" s="326" t="s">
        <v>174</v>
      </c>
      <c r="C27" s="19" t="s">
        <v>189</v>
      </c>
      <c r="D27" s="416"/>
      <c r="E27" s="244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6"/>
      <c r="Q27" s="170">
        <f t="shared" si="1"/>
        <v>0</v>
      </c>
    </row>
    <row r="28" spans="1:17" x14ac:dyDescent="0.2">
      <c r="A28" s="334"/>
      <c r="B28" s="326" t="s">
        <v>175</v>
      </c>
      <c r="C28" s="20" t="s">
        <v>135</v>
      </c>
      <c r="D28" s="416"/>
      <c r="E28" s="247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9"/>
      <c r="Q28" s="174">
        <f t="shared" si="1"/>
        <v>0</v>
      </c>
    </row>
    <row r="29" spans="1:17" x14ac:dyDescent="0.2">
      <c r="A29" s="334"/>
      <c r="B29" s="332" t="s">
        <v>26</v>
      </c>
      <c r="C29" s="358" t="s">
        <v>289</v>
      </c>
      <c r="D29" s="407"/>
      <c r="E29" s="359">
        <f t="shared" ref="E29:P29" si="4">E16+E17+E27+E28</f>
        <v>0</v>
      </c>
      <c r="F29" s="360">
        <f t="shared" si="4"/>
        <v>0</v>
      </c>
      <c r="G29" s="360">
        <f t="shared" si="4"/>
        <v>0</v>
      </c>
      <c r="H29" s="360">
        <f t="shared" si="4"/>
        <v>0</v>
      </c>
      <c r="I29" s="360">
        <f t="shared" si="4"/>
        <v>0</v>
      </c>
      <c r="J29" s="360">
        <f t="shared" si="4"/>
        <v>0</v>
      </c>
      <c r="K29" s="360">
        <f t="shared" si="4"/>
        <v>0</v>
      </c>
      <c r="L29" s="360">
        <f t="shared" si="4"/>
        <v>0</v>
      </c>
      <c r="M29" s="360">
        <f t="shared" si="4"/>
        <v>0</v>
      </c>
      <c r="N29" s="360">
        <f t="shared" si="4"/>
        <v>0</v>
      </c>
      <c r="O29" s="360">
        <f t="shared" si="4"/>
        <v>0</v>
      </c>
      <c r="P29" s="361">
        <f t="shared" si="4"/>
        <v>0</v>
      </c>
      <c r="Q29" s="362">
        <f t="shared" si="1"/>
        <v>0</v>
      </c>
    </row>
    <row r="30" spans="1:17" x14ac:dyDescent="0.2">
      <c r="A30" s="334"/>
      <c r="B30" s="332" t="s">
        <v>157</v>
      </c>
      <c r="C30" s="374" t="s">
        <v>290</v>
      </c>
      <c r="D30" s="405"/>
      <c r="E30" s="241">
        <f>E18+E19+E20+E22+E23+E26</f>
        <v>0</v>
      </c>
      <c r="F30" s="242">
        <f t="shared" ref="F30:P30" si="5">F18+F19+F20+F22+F23+F26</f>
        <v>0</v>
      </c>
      <c r="G30" s="242">
        <f t="shared" si="5"/>
        <v>0</v>
      </c>
      <c r="H30" s="242">
        <f t="shared" si="5"/>
        <v>0</v>
      </c>
      <c r="I30" s="242">
        <f t="shared" si="5"/>
        <v>0</v>
      </c>
      <c r="J30" s="242">
        <f t="shared" si="5"/>
        <v>0</v>
      </c>
      <c r="K30" s="242">
        <f t="shared" si="5"/>
        <v>0</v>
      </c>
      <c r="L30" s="242">
        <f t="shared" si="5"/>
        <v>0</v>
      </c>
      <c r="M30" s="242">
        <f t="shared" si="5"/>
        <v>0</v>
      </c>
      <c r="N30" s="242">
        <f t="shared" si="5"/>
        <v>0</v>
      </c>
      <c r="O30" s="242">
        <f t="shared" si="5"/>
        <v>0</v>
      </c>
      <c r="P30" s="243">
        <f t="shared" si="5"/>
        <v>0</v>
      </c>
      <c r="Q30" s="363">
        <f t="shared" si="1"/>
        <v>0</v>
      </c>
    </row>
    <row r="31" spans="1:17" x14ac:dyDescent="0.2">
      <c r="A31" s="334"/>
      <c r="B31" s="332" t="s">
        <v>226</v>
      </c>
      <c r="C31" s="375" t="s">
        <v>358</v>
      </c>
      <c r="D31" s="405"/>
      <c r="E31" s="241">
        <f>E21+E15</f>
        <v>0</v>
      </c>
      <c r="F31" s="242">
        <f t="shared" ref="F31:P31" si="6">F21+F15</f>
        <v>0</v>
      </c>
      <c r="G31" s="242">
        <f t="shared" si="6"/>
        <v>0</v>
      </c>
      <c r="H31" s="242">
        <f t="shared" si="6"/>
        <v>0</v>
      </c>
      <c r="I31" s="242">
        <f t="shared" si="6"/>
        <v>0</v>
      </c>
      <c r="J31" s="242">
        <f t="shared" si="6"/>
        <v>0</v>
      </c>
      <c r="K31" s="242">
        <f t="shared" si="6"/>
        <v>0</v>
      </c>
      <c r="L31" s="242">
        <f t="shared" si="6"/>
        <v>0</v>
      </c>
      <c r="M31" s="242">
        <f t="shared" si="6"/>
        <v>0</v>
      </c>
      <c r="N31" s="242">
        <f t="shared" si="6"/>
        <v>0</v>
      </c>
      <c r="O31" s="242">
        <f t="shared" si="6"/>
        <v>0</v>
      </c>
      <c r="P31" s="243">
        <f t="shared" si="6"/>
        <v>0</v>
      </c>
      <c r="Q31" s="53">
        <f t="shared" si="1"/>
        <v>0</v>
      </c>
    </row>
    <row r="32" spans="1:17" x14ac:dyDescent="0.2">
      <c r="A32" s="334"/>
      <c r="B32" s="333"/>
      <c r="C32" s="375" t="s">
        <v>359</v>
      </c>
      <c r="D32" s="408"/>
      <c r="E32" s="259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1"/>
      <c r="Q32" s="53"/>
    </row>
    <row r="33" spans="1:17" x14ac:dyDescent="0.2">
      <c r="A33" s="334"/>
      <c r="B33" s="332" t="s">
        <v>227</v>
      </c>
      <c r="C33" s="376" t="s">
        <v>291</v>
      </c>
      <c r="D33" s="405"/>
      <c r="E33" s="241">
        <f t="shared" ref="E33:P33" si="7">E34+E40+E47+E50</f>
        <v>0</v>
      </c>
      <c r="F33" s="242">
        <f t="shared" si="7"/>
        <v>0</v>
      </c>
      <c r="G33" s="242">
        <f t="shared" si="7"/>
        <v>0</v>
      </c>
      <c r="H33" s="242">
        <f t="shared" si="7"/>
        <v>0</v>
      </c>
      <c r="I33" s="242">
        <f t="shared" si="7"/>
        <v>0</v>
      </c>
      <c r="J33" s="242">
        <f t="shared" si="7"/>
        <v>0</v>
      </c>
      <c r="K33" s="242">
        <f t="shared" si="7"/>
        <v>0</v>
      </c>
      <c r="L33" s="242">
        <f t="shared" si="7"/>
        <v>0</v>
      </c>
      <c r="M33" s="242">
        <f t="shared" si="7"/>
        <v>0</v>
      </c>
      <c r="N33" s="242">
        <f t="shared" si="7"/>
        <v>0</v>
      </c>
      <c r="O33" s="242">
        <f t="shared" si="7"/>
        <v>0</v>
      </c>
      <c r="P33" s="243">
        <f t="shared" si="7"/>
        <v>0</v>
      </c>
      <c r="Q33" s="175">
        <f t="shared" ref="Q33:Q71" si="8">SUM(E33:P33)</f>
        <v>0</v>
      </c>
    </row>
    <row r="34" spans="1:17" x14ac:dyDescent="0.2">
      <c r="A34" s="334"/>
      <c r="B34" s="46" t="s">
        <v>176</v>
      </c>
      <c r="C34" s="377" t="s">
        <v>136</v>
      </c>
      <c r="D34" s="406"/>
      <c r="E34" s="250">
        <f t="shared" ref="E34:P34" si="9">SUM(E35:E39)</f>
        <v>0</v>
      </c>
      <c r="F34" s="251">
        <f t="shared" si="9"/>
        <v>0</v>
      </c>
      <c r="G34" s="251">
        <f t="shared" si="9"/>
        <v>0</v>
      </c>
      <c r="H34" s="251">
        <f t="shared" si="9"/>
        <v>0</v>
      </c>
      <c r="I34" s="251">
        <f t="shared" si="9"/>
        <v>0</v>
      </c>
      <c r="J34" s="251">
        <f t="shared" si="9"/>
        <v>0</v>
      </c>
      <c r="K34" s="251">
        <f t="shared" si="9"/>
        <v>0</v>
      </c>
      <c r="L34" s="251">
        <f t="shared" si="9"/>
        <v>0</v>
      </c>
      <c r="M34" s="251">
        <f t="shared" si="9"/>
        <v>0</v>
      </c>
      <c r="N34" s="251">
        <f t="shared" si="9"/>
        <v>0</v>
      </c>
      <c r="O34" s="251">
        <f t="shared" si="9"/>
        <v>0</v>
      </c>
      <c r="P34" s="252">
        <f t="shared" si="9"/>
        <v>0</v>
      </c>
      <c r="Q34" s="170">
        <f t="shared" si="8"/>
        <v>0</v>
      </c>
    </row>
    <row r="35" spans="1:17" x14ac:dyDescent="0.2">
      <c r="A35" s="334"/>
      <c r="B35" s="364" t="s">
        <v>230</v>
      </c>
      <c r="C35" s="378" t="s">
        <v>137</v>
      </c>
      <c r="D35" s="416"/>
      <c r="E35" s="244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6"/>
      <c r="Q35" s="170">
        <f t="shared" si="8"/>
        <v>0</v>
      </c>
    </row>
    <row r="36" spans="1:17" x14ac:dyDescent="0.2">
      <c r="A36" s="334"/>
      <c r="B36" s="365" t="s">
        <v>231</v>
      </c>
      <c r="C36" s="378" t="s">
        <v>138</v>
      </c>
      <c r="D36" s="416"/>
      <c r="E36" s="244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6"/>
      <c r="Q36" s="170">
        <f t="shared" si="8"/>
        <v>0</v>
      </c>
    </row>
    <row r="37" spans="1:17" x14ac:dyDescent="0.2">
      <c r="A37" s="334"/>
      <c r="B37" s="365" t="s">
        <v>232</v>
      </c>
      <c r="C37" s="378" t="s">
        <v>139</v>
      </c>
      <c r="D37" s="416"/>
      <c r="E37" s="244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6"/>
      <c r="Q37" s="170">
        <f t="shared" si="8"/>
        <v>0</v>
      </c>
    </row>
    <row r="38" spans="1:17" x14ac:dyDescent="0.2">
      <c r="A38" s="334"/>
      <c r="B38" s="365" t="s">
        <v>233</v>
      </c>
      <c r="C38" s="378" t="s">
        <v>140</v>
      </c>
      <c r="D38" s="416"/>
      <c r="E38" s="244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6"/>
      <c r="Q38" s="170">
        <f t="shared" si="8"/>
        <v>0</v>
      </c>
    </row>
    <row r="39" spans="1:17" x14ac:dyDescent="0.2">
      <c r="A39" s="334"/>
      <c r="B39" s="367" t="s">
        <v>234</v>
      </c>
      <c r="C39" s="379" t="s">
        <v>141</v>
      </c>
      <c r="D39" s="416"/>
      <c r="E39" s="244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6"/>
      <c r="Q39" s="170">
        <f t="shared" si="8"/>
        <v>0</v>
      </c>
    </row>
    <row r="40" spans="1:17" x14ac:dyDescent="0.2">
      <c r="A40" s="334"/>
      <c r="B40" s="45" t="s">
        <v>177</v>
      </c>
      <c r="C40" s="377" t="s">
        <v>268</v>
      </c>
      <c r="D40" s="406"/>
      <c r="E40" s="250">
        <f t="shared" ref="E40:P40" si="10">SUM(E41:E46)</f>
        <v>0</v>
      </c>
      <c r="F40" s="251">
        <f t="shared" si="10"/>
        <v>0</v>
      </c>
      <c r="G40" s="251">
        <f t="shared" si="10"/>
        <v>0</v>
      </c>
      <c r="H40" s="251">
        <f t="shared" si="10"/>
        <v>0</v>
      </c>
      <c r="I40" s="251">
        <f t="shared" si="10"/>
        <v>0</v>
      </c>
      <c r="J40" s="251">
        <f t="shared" si="10"/>
        <v>0</v>
      </c>
      <c r="K40" s="251">
        <f t="shared" si="10"/>
        <v>0</v>
      </c>
      <c r="L40" s="251">
        <f t="shared" si="10"/>
        <v>0</v>
      </c>
      <c r="M40" s="251">
        <f t="shared" si="10"/>
        <v>0</v>
      </c>
      <c r="N40" s="251">
        <f t="shared" si="10"/>
        <v>0</v>
      </c>
      <c r="O40" s="251">
        <f t="shared" si="10"/>
        <v>0</v>
      </c>
      <c r="P40" s="252">
        <f t="shared" si="10"/>
        <v>0</v>
      </c>
      <c r="Q40" s="170">
        <f t="shared" si="8"/>
        <v>0</v>
      </c>
    </row>
    <row r="41" spans="1:17" x14ac:dyDescent="0.2">
      <c r="A41" s="334"/>
      <c r="B41" s="364" t="s">
        <v>235</v>
      </c>
      <c r="C41" s="378" t="s">
        <v>269</v>
      </c>
      <c r="D41" s="416"/>
      <c r="E41" s="244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6"/>
      <c r="Q41" s="170">
        <f t="shared" si="8"/>
        <v>0</v>
      </c>
    </row>
    <row r="42" spans="1:17" x14ac:dyDescent="0.2">
      <c r="A42" s="334"/>
      <c r="B42" s="365" t="s">
        <v>236</v>
      </c>
      <c r="C42" s="378" t="s">
        <v>270</v>
      </c>
      <c r="D42" s="416"/>
      <c r="E42" s="244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6"/>
      <c r="Q42" s="170">
        <f t="shared" si="8"/>
        <v>0</v>
      </c>
    </row>
    <row r="43" spans="1:17" x14ac:dyDescent="0.2">
      <c r="A43" s="334"/>
      <c r="B43" s="365" t="s">
        <v>237</v>
      </c>
      <c r="C43" s="378" t="s">
        <v>271</v>
      </c>
      <c r="D43" s="416"/>
      <c r="E43" s="244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6"/>
      <c r="Q43" s="170">
        <f t="shared" si="8"/>
        <v>0</v>
      </c>
    </row>
    <row r="44" spans="1:17" x14ac:dyDescent="0.2">
      <c r="A44" s="334"/>
      <c r="B44" s="365" t="s">
        <v>238</v>
      </c>
      <c r="C44" s="378" t="s">
        <v>272</v>
      </c>
      <c r="D44" s="416"/>
      <c r="E44" s="244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6"/>
      <c r="Q44" s="170">
        <f t="shared" si="8"/>
        <v>0</v>
      </c>
    </row>
    <row r="45" spans="1:17" x14ac:dyDescent="0.2">
      <c r="A45" s="334"/>
      <c r="B45" s="365" t="s">
        <v>239</v>
      </c>
      <c r="C45" s="378" t="s">
        <v>273</v>
      </c>
      <c r="D45" s="416"/>
      <c r="E45" s="244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6"/>
      <c r="Q45" s="170">
        <f t="shared" si="8"/>
        <v>0</v>
      </c>
    </row>
    <row r="46" spans="1:17" x14ac:dyDescent="0.2">
      <c r="A46" s="334"/>
      <c r="B46" s="365" t="s">
        <v>240</v>
      </c>
      <c r="C46" s="378" t="s">
        <v>274</v>
      </c>
      <c r="D46" s="416"/>
      <c r="E46" s="244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6"/>
      <c r="Q46" s="170">
        <f t="shared" si="8"/>
        <v>0</v>
      </c>
    </row>
    <row r="47" spans="1:17" x14ac:dyDescent="0.2">
      <c r="A47" s="334"/>
      <c r="B47" s="365" t="s">
        <v>178</v>
      </c>
      <c r="C47" s="377" t="s">
        <v>275</v>
      </c>
      <c r="D47" s="406"/>
      <c r="E47" s="250">
        <f t="shared" ref="E47:P47" si="11">E48+E49</f>
        <v>0</v>
      </c>
      <c r="F47" s="251">
        <f t="shared" si="11"/>
        <v>0</v>
      </c>
      <c r="G47" s="251">
        <f t="shared" si="11"/>
        <v>0</v>
      </c>
      <c r="H47" s="251">
        <f t="shared" si="11"/>
        <v>0</v>
      </c>
      <c r="I47" s="251">
        <f t="shared" si="11"/>
        <v>0</v>
      </c>
      <c r="J47" s="251">
        <f t="shared" si="11"/>
        <v>0</v>
      </c>
      <c r="K47" s="251">
        <f t="shared" si="11"/>
        <v>0</v>
      </c>
      <c r="L47" s="251">
        <f t="shared" si="11"/>
        <v>0</v>
      </c>
      <c r="M47" s="251">
        <f t="shared" si="11"/>
        <v>0</v>
      </c>
      <c r="N47" s="251">
        <f t="shared" si="11"/>
        <v>0</v>
      </c>
      <c r="O47" s="251">
        <f t="shared" si="11"/>
        <v>0</v>
      </c>
      <c r="P47" s="252">
        <f t="shared" si="11"/>
        <v>0</v>
      </c>
      <c r="Q47" s="170">
        <f t="shared" si="8"/>
        <v>0</v>
      </c>
    </row>
    <row r="48" spans="1:17" x14ac:dyDescent="0.2">
      <c r="A48" s="334"/>
      <c r="B48" s="366" t="s">
        <v>241</v>
      </c>
      <c r="C48" s="378" t="s">
        <v>276</v>
      </c>
      <c r="D48" s="416"/>
      <c r="E48" s="244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6"/>
      <c r="Q48" s="170">
        <f t="shared" si="8"/>
        <v>0</v>
      </c>
    </row>
    <row r="49" spans="1:17" x14ac:dyDescent="0.2">
      <c r="A49" s="334"/>
      <c r="B49" s="364" t="s">
        <v>242</v>
      </c>
      <c r="C49" s="378" t="s">
        <v>277</v>
      </c>
      <c r="D49" s="416"/>
      <c r="E49" s="244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6"/>
      <c r="Q49" s="170">
        <f t="shared" si="8"/>
        <v>0</v>
      </c>
    </row>
    <row r="50" spans="1:17" x14ac:dyDescent="0.2">
      <c r="A50" s="334"/>
      <c r="B50" s="330" t="s">
        <v>243</v>
      </c>
      <c r="C50" s="380" t="s">
        <v>142</v>
      </c>
      <c r="D50" s="417"/>
      <c r="E50" s="247"/>
      <c r="F50" s="248"/>
      <c r="G50" s="248"/>
      <c r="H50" s="248"/>
      <c r="I50" s="248"/>
      <c r="J50" s="248"/>
      <c r="K50" s="248"/>
      <c r="L50" s="248"/>
      <c r="M50" s="248"/>
      <c r="N50" s="248"/>
      <c r="O50" s="248"/>
      <c r="P50" s="249"/>
      <c r="Q50" s="174">
        <f t="shared" si="8"/>
        <v>0</v>
      </c>
    </row>
    <row r="51" spans="1:17" x14ac:dyDescent="0.2">
      <c r="A51" s="334"/>
      <c r="B51" s="332" t="s">
        <v>244</v>
      </c>
      <c r="C51" s="376" t="s">
        <v>292</v>
      </c>
      <c r="D51" s="459"/>
      <c r="E51" s="262">
        <f t="shared" ref="E51:P51" si="12">E55+E52</f>
        <v>0</v>
      </c>
      <c r="F51" s="263">
        <f t="shared" si="12"/>
        <v>0</v>
      </c>
      <c r="G51" s="263">
        <f t="shared" si="12"/>
        <v>0</v>
      </c>
      <c r="H51" s="263">
        <f t="shared" si="12"/>
        <v>0</v>
      </c>
      <c r="I51" s="263">
        <f t="shared" si="12"/>
        <v>0</v>
      </c>
      <c r="J51" s="263">
        <f t="shared" si="12"/>
        <v>0</v>
      </c>
      <c r="K51" s="263">
        <f t="shared" si="12"/>
        <v>0</v>
      </c>
      <c r="L51" s="263">
        <f t="shared" si="12"/>
        <v>0</v>
      </c>
      <c r="M51" s="263">
        <f t="shared" si="12"/>
        <v>0</v>
      </c>
      <c r="N51" s="263">
        <f t="shared" si="12"/>
        <v>0</v>
      </c>
      <c r="O51" s="263">
        <f t="shared" si="12"/>
        <v>0</v>
      </c>
      <c r="P51" s="264">
        <f t="shared" si="12"/>
        <v>0</v>
      </c>
      <c r="Q51" s="175">
        <f t="shared" si="8"/>
        <v>0</v>
      </c>
    </row>
    <row r="52" spans="1:17" x14ac:dyDescent="0.2">
      <c r="A52" s="334"/>
      <c r="B52" s="365" t="s">
        <v>179</v>
      </c>
      <c r="C52" s="381" t="s">
        <v>143</v>
      </c>
      <c r="D52" s="410"/>
      <c r="E52" s="253">
        <f t="shared" ref="E52:P52" si="13">E53+E54</f>
        <v>0</v>
      </c>
      <c r="F52" s="254">
        <f t="shared" si="13"/>
        <v>0</v>
      </c>
      <c r="G52" s="254">
        <f t="shared" si="13"/>
        <v>0</v>
      </c>
      <c r="H52" s="254">
        <f t="shared" si="13"/>
        <v>0</v>
      </c>
      <c r="I52" s="254">
        <f t="shared" si="13"/>
        <v>0</v>
      </c>
      <c r="J52" s="254">
        <f t="shared" si="13"/>
        <v>0</v>
      </c>
      <c r="K52" s="254">
        <f t="shared" si="13"/>
        <v>0</v>
      </c>
      <c r="L52" s="254">
        <f t="shared" si="13"/>
        <v>0</v>
      </c>
      <c r="M52" s="254">
        <f t="shared" si="13"/>
        <v>0</v>
      </c>
      <c r="N52" s="254">
        <f t="shared" si="13"/>
        <v>0</v>
      </c>
      <c r="O52" s="254">
        <f t="shared" si="13"/>
        <v>0</v>
      </c>
      <c r="P52" s="255">
        <f t="shared" si="13"/>
        <v>0</v>
      </c>
      <c r="Q52" s="172">
        <f t="shared" si="8"/>
        <v>0</v>
      </c>
    </row>
    <row r="53" spans="1:17" x14ac:dyDescent="0.2">
      <c r="A53" s="334"/>
      <c r="B53" s="365" t="s">
        <v>228</v>
      </c>
      <c r="C53" s="382" t="s">
        <v>144</v>
      </c>
      <c r="D53" s="416"/>
      <c r="E53" s="265"/>
      <c r="F53" s="266"/>
      <c r="G53" s="266"/>
      <c r="H53" s="266"/>
      <c r="I53" s="266"/>
      <c r="J53" s="266"/>
      <c r="K53" s="266"/>
      <c r="L53" s="266"/>
      <c r="M53" s="266"/>
      <c r="N53" s="266"/>
      <c r="O53" s="266"/>
      <c r="P53" s="267"/>
      <c r="Q53" s="171">
        <f t="shared" si="8"/>
        <v>0</v>
      </c>
    </row>
    <row r="54" spans="1:17" x14ac:dyDescent="0.2">
      <c r="A54" s="334"/>
      <c r="B54" s="365" t="s">
        <v>229</v>
      </c>
      <c r="C54" s="378" t="s">
        <v>145</v>
      </c>
      <c r="D54" s="416"/>
      <c r="E54" s="244"/>
      <c r="F54" s="245"/>
      <c r="G54" s="245"/>
      <c r="H54" s="245"/>
      <c r="I54" s="245"/>
      <c r="J54" s="245"/>
      <c r="K54" s="245"/>
      <c r="L54" s="245"/>
      <c r="M54" s="245"/>
      <c r="N54" s="245"/>
      <c r="O54" s="245"/>
      <c r="P54" s="246"/>
      <c r="Q54" s="170">
        <f t="shared" si="8"/>
        <v>0</v>
      </c>
    </row>
    <row r="55" spans="1:17" x14ac:dyDescent="0.2">
      <c r="A55" s="334"/>
      <c r="B55" s="366" t="s">
        <v>180</v>
      </c>
      <c r="C55" s="377" t="s">
        <v>146</v>
      </c>
      <c r="D55" s="406"/>
      <c r="E55" s="250">
        <f>E56+E57+E58</f>
        <v>0</v>
      </c>
      <c r="F55" s="251">
        <f t="shared" ref="F55:P55" si="14">F56+F57+F58</f>
        <v>0</v>
      </c>
      <c r="G55" s="251">
        <f t="shared" si="14"/>
        <v>0</v>
      </c>
      <c r="H55" s="251">
        <f t="shared" si="14"/>
        <v>0</v>
      </c>
      <c r="I55" s="251">
        <f t="shared" si="14"/>
        <v>0</v>
      </c>
      <c r="J55" s="251">
        <f t="shared" si="14"/>
        <v>0</v>
      </c>
      <c r="K55" s="251">
        <f t="shared" si="14"/>
        <v>0</v>
      </c>
      <c r="L55" s="251">
        <f t="shared" si="14"/>
        <v>0</v>
      </c>
      <c r="M55" s="251">
        <f t="shared" si="14"/>
        <v>0</v>
      </c>
      <c r="N55" s="251">
        <f t="shared" si="14"/>
        <v>0</v>
      </c>
      <c r="O55" s="251">
        <f t="shared" si="14"/>
        <v>0</v>
      </c>
      <c r="P55" s="252">
        <f t="shared" si="14"/>
        <v>0</v>
      </c>
      <c r="Q55" s="170">
        <f t="shared" si="8"/>
        <v>0</v>
      </c>
    </row>
    <row r="56" spans="1:17" x14ac:dyDescent="0.2">
      <c r="A56" s="334"/>
      <c r="B56" s="364" t="s">
        <v>245</v>
      </c>
      <c r="C56" s="378" t="s">
        <v>147</v>
      </c>
      <c r="D56" s="416"/>
      <c r="E56" s="244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6"/>
      <c r="Q56" s="170">
        <f t="shared" si="8"/>
        <v>0</v>
      </c>
    </row>
    <row r="57" spans="1:17" x14ac:dyDescent="0.2">
      <c r="A57" s="334"/>
      <c r="B57" s="365" t="s">
        <v>246</v>
      </c>
      <c r="C57" s="378" t="s">
        <v>148</v>
      </c>
      <c r="D57" s="416"/>
      <c r="E57" s="244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6"/>
      <c r="Q57" s="170">
        <f t="shared" si="8"/>
        <v>0</v>
      </c>
    </row>
    <row r="58" spans="1:17" x14ac:dyDescent="0.2">
      <c r="A58" s="334"/>
      <c r="B58" s="365" t="s">
        <v>343</v>
      </c>
      <c r="C58" s="378" t="s">
        <v>344</v>
      </c>
      <c r="D58" s="416"/>
      <c r="E58" s="244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6"/>
      <c r="Q58" s="170">
        <f t="shared" si="8"/>
        <v>0</v>
      </c>
    </row>
    <row r="59" spans="1:17" x14ac:dyDescent="0.2">
      <c r="A59" s="334"/>
      <c r="B59" s="332" t="s">
        <v>247</v>
      </c>
      <c r="C59" s="375" t="s">
        <v>360</v>
      </c>
      <c r="D59" s="405"/>
      <c r="E59" s="241">
        <f t="shared" ref="E59:P59" si="15">E51+E33</f>
        <v>0</v>
      </c>
      <c r="F59" s="242">
        <f t="shared" si="15"/>
        <v>0</v>
      </c>
      <c r="G59" s="242">
        <f t="shared" si="15"/>
        <v>0</v>
      </c>
      <c r="H59" s="242">
        <f t="shared" si="15"/>
        <v>0</v>
      </c>
      <c r="I59" s="242">
        <f t="shared" si="15"/>
        <v>0</v>
      </c>
      <c r="J59" s="242">
        <f t="shared" si="15"/>
        <v>0</v>
      </c>
      <c r="K59" s="242">
        <f t="shared" si="15"/>
        <v>0</v>
      </c>
      <c r="L59" s="242">
        <f t="shared" si="15"/>
        <v>0</v>
      </c>
      <c r="M59" s="242">
        <f t="shared" si="15"/>
        <v>0</v>
      </c>
      <c r="N59" s="242">
        <f t="shared" si="15"/>
        <v>0</v>
      </c>
      <c r="O59" s="242">
        <f t="shared" si="15"/>
        <v>0</v>
      </c>
      <c r="P59" s="243">
        <f t="shared" si="15"/>
        <v>0</v>
      </c>
      <c r="Q59" s="53">
        <f t="shared" si="8"/>
        <v>0</v>
      </c>
    </row>
    <row r="60" spans="1:17" x14ac:dyDescent="0.2">
      <c r="A60" s="334"/>
      <c r="B60" s="332" t="s">
        <v>248</v>
      </c>
      <c r="C60" s="376" t="s">
        <v>287</v>
      </c>
      <c r="D60" s="409"/>
      <c r="E60" s="262">
        <f>E61+E64</f>
        <v>0</v>
      </c>
      <c r="F60" s="263">
        <f t="shared" ref="F60:P60" si="16">F61+F64</f>
        <v>0</v>
      </c>
      <c r="G60" s="263">
        <f t="shared" si="16"/>
        <v>0</v>
      </c>
      <c r="H60" s="263">
        <f t="shared" si="16"/>
        <v>0</v>
      </c>
      <c r="I60" s="263">
        <f t="shared" si="16"/>
        <v>0</v>
      </c>
      <c r="J60" s="263">
        <f t="shared" si="16"/>
        <v>0</v>
      </c>
      <c r="K60" s="263">
        <f t="shared" si="16"/>
        <v>0</v>
      </c>
      <c r="L60" s="263">
        <f t="shared" si="16"/>
        <v>0</v>
      </c>
      <c r="M60" s="263">
        <f t="shared" si="16"/>
        <v>0</v>
      </c>
      <c r="N60" s="263">
        <f t="shared" si="16"/>
        <v>0</v>
      </c>
      <c r="O60" s="263">
        <f t="shared" si="16"/>
        <v>0</v>
      </c>
      <c r="P60" s="264">
        <f t="shared" si="16"/>
        <v>0</v>
      </c>
      <c r="Q60" s="175">
        <f t="shared" si="8"/>
        <v>0</v>
      </c>
    </row>
    <row r="61" spans="1:17" x14ac:dyDescent="0.2">
      <c r="A61" s="334"/>
      <c r="B61" s="365" t="s">
        <v>293</v>
      </c>
      <c r="C61" s="381" t="s">
        <v>150</v>
      </c>
      <c r="D61" s="410"/>
      <c r="E61" s="253">
        <f>E62+E63</f>
        <v>0</v>
      </c>
      <c r="F61" s="254">
        <f t="shared" ref="F61:P61" si="17">F62+F63</f>
        <v>0</v>
      </c>
      <c r="G61" s="254">
        <f t="shared" si="17"/>
        <v>0</v>
      </c>
      <c r="H61" s="254">
        <f t="shared" si="17"/>
        <v>0</v>
      </c>
      <c r="I61" s="254">
        <f t="shared" si="17"/>
        <v>0</v>
      </c>
      <c r="J61" s="254">
        <f t="shared" si="17"/>
        <v>0</v>
      </c>
      <c r="K61" s="254">
        <f t="shared" si="17"/>
        <v>0</v>
      </c>
      <c r="L61" s="254">
        <f t="shared" si="17"/>
        <v>0</v>
      </c>
      <c r="M61" s="254">
        <f t="shared" si="17"/>
        <v>0</v>
      </c>
      <c r="N61" s="254">
        <f t="shared" si="17"/>
        <v>0</v>
      </c>
      <c r="O61" s="254">
        <f t="shared" si="17"/>
        <v>0</v>
      </c>
      <c r="P61" s="255">
        <f t="shared" si="17"/>
        <v>0</v>
      </c>
      <c r="Q61" s="172">
        <f t="shared" si="8"/>
        <v>0</v>
      </c>
    </row>
    <row r="62" spans="1:17" x14ac:dyDescent="0.2">
      <c r="A62" s="334"/>
      <c r="B62" s="365" t="s">
        <v>294</v>
      </c>
      <c r="C62" s="382" t="s">
        <v>151</v>
      </c>
      <c r="D62" s="416"/>
      <c r="E62" s="265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7"/>
      <c r="Q62" s="171">
        <f t="shared" si="8"/>
        <v>0</v>
      </c>
    </row>
    <row r="63" spans="1:17" x14ac:dyDescent="0.2">
      <c r="A63" s="334"/>
      <c r="B63" s="365" t="s">
        <v>295</v>
      </c>
      <c r="C63" s="378" t="s">
        <v>152</v>
      </c>
      <c r="D63" s="416"/>
      <c r="E63" s="244"/>
      <c r="F63" s="245"/>
      <c r="G63" s="245"/>
      <c r="H63" s="245"/>
      <c r="I63" s="245"/>
      <c r="J63" s="245"/>
      <c r="K63" s="245"/>
      <c r="L63" s="245"/>
      <c r="M63" s="245"/>
      <c r="N63" s="245"/>
      <c r="O63" s="245"/>
      <c r="P63" s="246"/>
      <c r="Q63" s="170">
        <f t="shared" si="8"/>
        <v>0</v>
      </c>
    </row>
    <row r="64" spans="1:17" x14ac:dyDescent="0.2">
      <c r="A64" s="334"/>
      <c r="B64" s="366" t="s">
        <v>295</v>
      </c>
      <c r="C64" s="377" t="s">
        <v>154</v>
      </c>
      <c r="D64" s="416"/>
      <c r="E64" s="244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6"/>
      <c r="Q64" s="170">
        <f t="shared" si="8"/>
        <v>0</v>
      </c>
    </row>
    <row r="65" spans="1:17" x14ac:dyDescent="0.2">
      <c r="A65" s="334"/>
      <c r="B65" s="332" t="s">
        <v>296</v>
      </c>
      <c r="C65" s="375" t="s">
        <v>288</v>
      </c>
      <c r="D65" s="405"/>
      <c r="E65" s="241">
        <f>E60</f>
        <v>0</v>
      </c>
      <c r="F65" s="242">
        <f t="shared" ref="F65:P65" si="18">F60</f>
        <v>0</v>
      </c>
      <c r="G65" s="242">
        <f t="shared" si="18"/>
        <v>0</v>
      </c>
      <c r="H65" s="242">
        <f t="shared" si="18"/>
        <v>0</v>
      </c>
      <c r="I65" s="242">
        <f t="shared" si="18"/>
        <v>0</v>
      </c>
      <c r="J65" s="242">
        <f t="shared" si="18"/>
        <v>0</v>
      </c>
      <c r="K65" s="242">
        <f t="shared" si="18"/>
        <v>0</v>
      </c>
      <c r="L65" s="242">
        <f t="shared" si="18"/>
        <v>0</v>
      </c>
      <c r="M65" s="242">
        <f t="shared" si="18"/>
        <v>0</v>
      </c>
      <c r="N65" s="242">
        <f t="shared" si="18"/>
        <v>0</v>
      </c>
      <c r="O65" s="242">
        <f t="shared" si="18"/>
        <v>0</v>
      </c>
      <c r="P65" s="243">
        <f t="shared" si="18"/>
        <v>0</v>
      </c>
      <c r="Q65" s="53">
        <f t="shared" si="8"/>
        <v>0</v>
      </c>
    </row>
    <row r="66" spans="1:17" x14ac:dyDescent="0.2">
      <c r="A66" s="334"/>
      <c r="B66" s="332" t="s">
        <v>249</v>
      </c>
      <c r="C66" s="383" t="s">
        <v>361</v>
      </c>
      <c r="D66" s="411"/>
      <c r="E66" s="268">
        <f t="shared" ref="E66:P66" si="19">E65+E59</f>
        <v>0</v>
      </c>
      <c r="F66" s="269">
        <f t="shared" si="19"/>
        <v>0</v>
      </c>
      <c r="G66" s="269">
        <f t="shared" si="19"/>
        <v>0</v>
      </c>
      <c r="H66" s="269">
        <f t="shared" si="19"/>
        <v>0</v>
      </c>
      <c r="I66" s="269">
        <f t="shared" si="19"/>
        <v>0</v>
      </c>
      <c r="J66" s="269">
        <f t="shared" si="19"/>
        <v>0</v>
      </c>
      <c r="K66" s="269">
        <f t="shared" si="19"/>
        <v>0</v>
      </c>
      <c r="L66" s="269">
        <f t="shared" si="19"/>
        <v>0</v>
      </c>
      <c r="M66" s="269">
        <f t="shared" si="19"/>
        <v>0</v>
      </c>
      <c r="N66" s="269">
        <f t="shared" si="19"/>
        <v>0</v>
      </c>
      <c r="O66" s="269">
        <f t="shared" si="19"/>
        <v>0</v>
      </c>
      <c r="P66" s="270">
        <f t="shared" si="19"/>
        <v>0</v>
      </c>
      <c r="Q66" s="217">
        <f t="shared" si="8"/>
        <v>0</v>
      </c>
    </row>
    <row r="67" spans="1:17" x14ac:dyDescent="0.2">
      <c r="A67" s="334"/>
      <c r="B67" s="332" t="s">
        <v>250</v>
      </c>
      <c r="C67" s="375" t="s">
        <v>362</v>
      </c>
      <c r="D67" s="405"/>
      <c r="E67" s="241">
        <f t="shared" ref="E67:P67" si="20">E66+E31</f>
        <v>0</v>
      </c>
      <c r="F67" s="242">
        <f t="shared" si="20"/>
        <v>0</v>
      </c>
      <c r="G67" s="242">
        <f t="shared" si="20"/>
        <v>0</v>
      </c>
      <c r="H67" s="242">
        <f t="shared" si="20"/>
        <v>0</v>
      </c>
      <c r="I67" s="242">
        <f t="shared" si="20"/>
        <v>0</v>
      </c>
      <c r="J67" s="242">
        <f t="shared" si="20"/>
        <v>0</v>
      </c>
      <c r="K67" s="242">
        <f t="shared" si="20"/>
        <v>0</v>
      </c>
      <c r="L67" s="242">
        <f t="shared" si="20"/>
        <v>0</v>
      </c>
      <c r="M67" s="242">
        <f t="shared" si="20"/>
        <v>0</v>
      </c>
      <c r="N67" s="242">
        <f t="shared" si="20"/>
        <v>0</v>
      </c>
      <c r="O67" s="242">
        <f t="shared" si="20"/>
        <v>0</v>
      </c>
      <c r="P67" s="243">
        <f t="shared" si="20"/>
        <v>0</v>
      </c>
      <c r="Q67" s="53">
        <f t="shared" si="8"/>
        <v>0</v>
      </c>
    </row>
    <row r="68" spans="1:17" x14ac:dyDescent="0.2">
      <c r="A68" s="334"/>
      <c r="B68" s="333"/>
      <c r="C68" s="384" t="s">
        <v>254</v>
      </c>
      <c r="D68" s="408"/>
      <c r="E68" s="259"/>
      <c r="F68" s="260"/>
      <c r="G68" s="260"/>
      <c r="H68" s="260"/>
      <c r="I68" s="260"/>
      <c r="J68" s="260"/>
      <c r="K68" s="260"/>
      <c r="L68" s="260"/>
      <c r="M68" s="260"/>
      <c r="N68" s="260"/>
      <c r="O68" s="260"/>
      <c r="P68" s="261"/>
      <c r="Q68" s="53"/>
    </row>
    <row r="69" spans="1:17" x14ac:dyDescent="0.2">
      <c r="A69" s="334"/>
      <c r="B69" s="332" t="s">
        <v>251</v>
      </c>
      <c r="C69" s="444" t="s">
        <v>155</v>
      </c>
      <c r="D69" s="436"/>
      <c r="E69" s="259"/>
      <c r="F69" s="445"/>
      <c r="G69" s="437"/>
      <c r="H69" s="260"/>
      <c r="I69" s="445"/>
      <c r="J69" s="260"/>
      <c r="K69" s="445"/>
      <c r="L69" s="437"/>
      <c r="M69" s="445"/>
      <c r="N69" s="260"/>
      <c r="O69" s="445"/>
      <c r="P69" s="261"/>
      <c r="Q69" s="362"/>
    </row>
    <row r="70" spans="1:17" x14ac:dyDescent="0.2">
      <c r="A70" s="334"/>
      <c r="B70" s="451" t="s">
        <v>325</v>
      </c>
      <c r="C70" s="446" t="s">
        <v>316</v>
      </c>
      <c r="D70" s="448"/>
      <c r="E70" s="345"/>
      <c r="F70" s="440"/>
      <c r="G70" s="440"/>
      <c r="H70" s="346"/>
      <c r="I70" s="440"/>
      <c r="J70" s="346"/>
      <c r="K70" s="440"/>
      <c r="L70" s="440"/>
      <c r="M70" s="440"/>
      <c r="N70" s="346"/>
      <c r="O70" s="440"/>
      <c r="P70" s="347"/>
      <c r="Q70" s="362">
        <f t="shared" si="8"/>
        <v>0</v>
      </c>
    </row>
    <row r="71" spans="1:17" x14ac:dyDescent="0.2">
      <c r="A71" s="334"/>
      <c r="B71" s="452" t="s">
        <v>326</v>
      </c>
      <c r="C71" s="447" t="s">
        <v>322</v>
      </c>
      <c r="D71" s="438"/>
      <c r="E71" s="439"/>
      <c r="F71" s="441"/>
      <c r="G71" s="441"/>
      <c r="H71" s="248"/>
      <c r="I71" s="248"/>
      <c r="J71" s="441"/>
      <c r="K71" s="442"/>
      <c r="L71" s="248"/>
      <c r="M71" s="248"/>
      <c r="N71" s="441"/>
      <c r="O71" s="248"/>
      <c r="P71" s="443"/>
      <c r="Q71" s="348">
        <f t="shared" si="8"/>
        <v>0</v>
      </c>
    </row>
    <row r="72" spans="1:17" x14ac:dyDescent="0.2">
      <c r="A72" s="334"/>
      <c r="B72" s="420" t="s">
        <v>252</v>
      </c>
      <c r="C72" s="449" t="s">
        <v>324</v>
      </c>
      <c r="D72" s="408"/>
      <c r="E72" s="450">
        <f>SUM(E70:E71)</f>
        <v>0</v>
      </c>
      <c r="F72" s="351">
        <f t="shared" ref="F72:P72" si="21">SUM(F70:F71)</f>
        <v>0</v>
      </c>
      <c r="G72" s="351">
        <f t="shared" si="21"/>
        <v>0</v>
      </c>
      <c r="H72" s="351">
        <f t="shared" si="21"/>
        <v>0</v>
      </c>
      <c r="I72" s="351">
        <f t="shared" si="21"/>
        <v>0</v>
      </c>
      <c r="J72" s="351">
        <f t="shared" si="21"/>
        <v>0</v>
      </c>
      <c r="K72" s="351">
        <f t="shared" si="21"/>
        <v>0</v>
      </c>
      <c r="L72" s="351">
        <f t="shared" si="21"/>
        <v>0</v>
      </c>
      <c r="M72" s="351">
        <f t="shared" si="21"/>
        <v>0</v>
      </c>
      <c r="N72" s="351">
        <f t="shared" si="21"/>
        <v>0</v>
      </c>
      <c r="O72" s="351">
        <f t="shared" si="21"/>
        <v>0</v>
      </c>
      <c r="P72" s="352">
        <f t="shared" si="21"/>
        <v>0</v>
      </c>
      <c r="Q72" s="353">
        <f>SUM(E72:P72)</f>
        <v>0</v>
      </c>
    </row>
    <row r="73" spans="1:17" x14ac:dyDescent="0.2">
      <c r="A73" s="334"/>
      <c r="B73" s="421" t="s">
        <v>253</v>
      </c>
      <c r="C73" s="375" t="s">
        <v>259</v>
      </c>
      <c r="D73" s="408"/>
      <c r="E73" s="259"/>
      <c r="F73" s="260"/>
      <c r="G73" s="260"/>
      <c r="H73" s="260"/>
      <c r="I73" s="260"/>
      <c r="J73" s="260"/>
      <c r="K73" s="260"/>
      <c r="L73" s="260"/>
      <c r="M73" s="260"/>
      <c r="N73" s="260"/>
      <c r="O73" s="260"/>
      <c r="P73" s="261"/>
      <c r="Q73" s="363"/>
    </row>
    <row r="74" spans="1:17" x14ac:dyDescent="0.2">
      <c r="A74" s="334"/>
      <c r="B74" s="422" t="s">
        <v>327</v>
      </c>
      <c r="C74" s="385" t="s">
        <v>350</v>
      </c>
      <c r="D74" s="416"/>
      <c r="E74" s="265"/>
      <c r="F74" s="266"/>
      <c r="G74" s="266"/>
      <c r="H74" s="266"/>
      <c r="I74" s="266"/>
      <c r="J74" s="266"/>
      <c r="K74" s="266"/>
      <c r="L74" s="266"/>
      <c r="M74" s="266"/>
      <c r="N74" s="266"/>
      <c r="O74" s="266"/>
      <c r="P74" s="267"/>
      <c r="Q74" s="217">
        <f>SUM(E74:P74)</f>
        <v>0</v>
      </c>
    </row>
    <row r="75" spans="1:17" x14ac:dyDescent="0.2">
      <c r="A75" s="334"/>
      <c r="B75" s="423" t="s">
        <v>328</v>
      </c>
      <c r="C75" s="379" t="s">
        <v>313</v>
      </c>
      <c r="D75" s="416"/>
      <c r="E75" s="265"/>
      <c r="F75" s="266"/>
      <c r="G75" s="266"/>
      <c r="H75" s="266"/>
      <c r="I75" s="266"/>
      <c r="J75" s="266"/>
      <c r="K75" s="266"/>
      <c r="L75" s="266"/>
      <c r="M75" s="266"/>
      <c r="N75" s="266"/>
      <c r="O75" s="266"/>
      <c r="P75" s="267"/>
      <c r="Q75" s="318">
        <f t="shared" ref="Q75:Q90" si="22">SUM(E75:P75)</f>
        <v>0</v>
      </c>
    </row>
    <row r="76" spans="1:17" x14ac:dyDescent="0.2">
      <c r="A76" s="334"/>
      <c r="B76" s="424" t="s">
        <v>329</v>
      </c>
      <c r="C76" s="386" t="s">
        <v>314</v>
      </c>
      <c r="D76" s="416"/>
      <c r="E76" s="244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6"/>
      <c r="Q76" s="399">
        <f t="shared" si="22"/>
        <v>0</v>
      </c>
    </row>
    <row r="77" spans="1:17" x14ac:dyDescent="0.2">
      <c r="A77" s="334"/>
      <c r="B77" s="422" t="s">
        <v>330</v>
      </c>
      <c r="C77" s="386" t="s">
        <v>315</v>
      </c>
      <c r="D77" s="417"/>
      <c r="E77" s="244"/>
      <c r="F77" s="245"/>
      <c r="G77" s="245"/>
      <c r="H77" s="245"/>
      <c r="I77" s="245"/>
      <c r="J77" s="245"/>
      <c r="K77" s="245"/>
      <c r="L77" s="245"/>
      <c r="M77" s="245"/>
      <c r="N77" s="245"/>
      <c r="O77" s="245"/>
      <c r="P77" s="246"/>
      <c r="Q77" s="399">
        <f t="shared" si="22"/>
        <v>0</v>
      </c>
    </row>
    <row r="78" spans="1:17" x14ac:dyDescent="0.2">
      <c r="A78" s="334"/>
      <c r="B78" s="454" t="s">
        <v>337</v>
      </c>
      <c r="C78" s="379" t="s">
        <v>339</v>
      </c>
      <c r="D78" s="417"/>
      <c r="E78" s="244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6"/>
      <c r="Q78" s="399">
        <f t="shared" si="22"/>
        <v>0</v>
      </c>
    </row>
    <row r="79" spans="1:17" x14ac:dyDescent="0.2">
      <c r="A79" s="334"/>
      <c r="B79" s="422" t="s">
        <v>338</v>
      </c>
      <c r="C79" s="390" t="s">
        <v>340</v>
      </c>
      <c r="D79" s="417"/>
      <c r="E79" s="244"/>
      <c r="F79" s="346"/>
      <c r="G79" s="245"/>
      <c r="H79" s="346"/>
      <c r="I79" s="245"/>
      <c r="J79" s="245"/>
      <c r="K79" s="245"/>
      <c r="L79" s="245"/>
      <c r="M79" s="245"/>
      <c r="N79" s="346"/>
      <c r="O79" s="245"/>
      <c r="P79" s="246"/>
      <c r="Q79" s="399"/>
    </row>
    <row r="80" spans="1:17" x14ac:dyDescent="0.2">
      <c r="A80" s="334"/>
      <c r="B80" s="422" t="s">
        <v>345</v>
      </c>
      <c r="C80" s="390" t="s">
        <v>346</v>
      </c>
      <c r="D80" s="417"/>
      <c r="E80" s="244"/>
      <c r="F80" s="245"/>
      <c r="G80" s="460"/>
      <c r="H80" s="245"/>
      <c r="I80" s="245"/>
      <c r="J80" s="245"/>
      <c r="K80" s="245"/>
      <c r="L80" s="245"/>
      <c r="M80" s="245"/>
      <c r="N80" s="245"/>
      <c r="O80" s="245"/>
      <c r="P80" s="246"/>
      <c r="Q80" s="399"/>
    </row>
    <row r="81" spans="1:17" x14ac:dyDescent="0.2">
      <c r="A81" s="334"/>
      <c r="B81" s="422" t="s">
        <v>347</v>
      </c>
      <c r="C81" s="390" t="s">
        <v>349</v>
      </c>
      <c r="D81" s="417"/>
      <c r="E81" s="345"/>
      <c r="F81" s="245"/>
      <c r="G81" s="460"/>
      <c r="H81" s="245"/>
      <c r="I81" s="346"/>
      <c r="J81" s="346"/>
      <c r="K81" s="346"/>
      <c r="L81" s="346"/>
      <c r="M81" s="346"/>
      <c r="N81" s="245"/>
      <c r="O81" s="346"/>
      <c r="P81" s="347"/>
      <c r="Q81" s="399"/>
    </row>
    <row r="82" spans="1:17" x14ac:dyDescent="0.2">
      <c r="A82" s="334"/>
      <c r="B82" s="422" t="s">
        <v>348</v>
      </c>
      <c r="C82" s="390" t="s">
        <v>353</v>
      </c>
      <c r="D82" s="417"/>
      <c r="E82" s="244"/>
      <c r="F82" s="346"/>
      <c r="G82" s="245"/>
      <c r="H82" s="245"/>
      <c r="I82" s="245"/>
      <c r="J82" s="245"/>
      <c r="K82" s="245"/>
      <c r="L82" s="245"/>
      <c r="M82" s="245"/>
      <c r="N82" s="245"/>
      <c r="O82" s="460"/>
      <c r="P82" s="246"/>
      <c r="Q82" s="399"/>
    </row>
    <row r="83" spans="1:17" x14ac:dyDescent="0.2">
      <c r="A83" s="334"/>
      <c r="B83" s="422" t="s">
        <v>351</v>
      </c>
      <c r="C83" s="387" t="s">
        <v>352</v>
      </c>
      <c r="D83" s="417"/>
      <c r="E83" s="356"/>
      <c r="F83" s="248"/>
      <c r="G83" s="248"/>
      <c r="H83" s="248"/>
      <c r="I83" s="248"/>
      <c r="J83" s="354"/>
      <c r="K83" s="354"/>
      <c r="L83" s="354"/>
      <c r="M83" s="354"/>
      <c r="N83" s="354"/>
      <c r="O83" s="248"/>
      <c r="P83" s="355"/>
      <c r="Q83" s="399">
        <f t="shared" si="22"/>
        <v>0</v>
      </c>
    </row>
    <row r="84" spans="1:17" x14ac:dyDescent="0.2">
      <c r="A84" s="334"/>
      <c r="B84" s="421" t="s">
        <v>158</v>
      </c>
      <c r="C84" s="388" t="s">
        <v>260</v>
      </c>
      <c r="D84" s="408"/>
      <c r="E84" s="450">
        <f t="shared" ref="E84:P84" si="23">SUM(E74:E83)</f>
        <v>0</v>
      </c>
      <c r="F84" s="351">
        <f t="shared" si="23"/>
        <v>0</v>
      </c>
      <c r="G84" s="351">
        <f t="shared" si="23"/>
        <v>0</v>
      </c>
      <c r="H84" s="351">
        <f t="shared" si="23"/>
        <v>0</v>
      </c>
      <c r="I84" s="351">
        <f t="shared" si="23"/>
        <v>0</v>
      </c>
      <c r="J84" s="351">
        <f t="shared" si="23"/>
        <v>0</v>
      </c>
      <c r="K84" s="351">
        <f t="shared" si="23"/>
        <v>0</v>
      </c>
      <c r="L84" s="351">
        <f t="shared" si="23"/>
        <v>0</v>
      </c>
      <c r="M84" s="351">
        <f t="shared" si="23"/>
        <v>0</v>
      </c>
      <c r="N84" s="351">
        <f t="shared" si="23"/>
        <v>0</v>
      </c>
      <c r="O84" s="351">
        <f t="shared" si="23"/>
        <v>0</v>
      </c>
      <c r="P84" s="352">
        <f t="shared" si="23"/>
        <v>0</v>
      </c>
      <c r="Q84" s="363">
        <f t="shared" si="22"/>
        <v>0</v>
      </c>
    </row>
    <row r="85" spans="1:17" x14ac:dyDescent="0.2">
      <c r="A85" s="334"/>
      <c r="B85" s="421" t="s">
        <v>199</v>
      </c>
      <c r="C85" s="374" t="s">
        <v>261</v>
      </c>
      <c r="D85" s="408"/>
      <c r="E85" s="368"/>
      <c r="F85" s="369"/>
      <c r="G85" s="369"/>
      <c r="H85" s="369"/>
      <c r="I85" s="369"/>
      <c r="J85" s="369"/>
      <c r="K85" s="369"/>
      <c r="L85" s="369"/>
      <c r="M85" s="369"/>
      <c r="N85" s="370"/>
      <c r="O85" s="371"/>
      <c r="P85" s="372"/>
      <c r="Q85" s="363"/>
    </row>
    <row r="86" spans="1:17" x14ac:dyDescent="0.2">
      <c r="A86" s="334"/>
      <c r="B86" s="422" t="s">
        <v>331</v>
      </c>
      <c r="C86" s="389" t="s">
        <v>354</v>
      </c>
      <c r="D86" s="416"/>
      <c r="E86" s="265"/>
      <c r="F86" s="266"/>
      <c r="G86" s="266"/>
      <c r="H86" s="266"/>
      <c r="I86" s="266"/>
      <c r="J86" s="266"/>
      <c r="K86" s="266"/>
      <c r="L86" s="266"/>
      <c r="M86" s="266"/>
      <c r="N86" s="266"/>
      <c r="O86" s="266"/>
      <c r="P86" s="267"/>
      <c r="Q86" s="349">
        <f t="shared" si="22"/>
        <v>0</v>
      </c>
    </row>
    <row r="87" spans="1:17" x14ac:dyDescent="0.2">
      <c r="A87" s="334"/>
      <c r="B87" s="423" t="s">
        <v>332</v>
      </c>
      <c r="C87" s="379" t="s">
        <v>355</v>
      </c>
      <c r="D87" s="416"/>
      <c r="E87" s="244"/>
      <c r="F87" s="245"/>
      <c r="G87" s="245"/>
      <c r="H87" s="245"/>
      <c r="I87" s="245"/>
      <c r="J87" s="245"/>
      <c r="K87" s="245"/>
      <c r="L87" s="245"/>
      <c r="M87" s="245"/>
      <c r="N87" s="245"/>
      <c r="O87" s="245"/>
      <c r="P87" s="246"/>
      <c r="Q87" s="170">
        <f t="shared" si="22"/>
        <v>0</v>
      </c>
    </row>
    <row r="88" spans="1:17" x14ac:dyDescent="0.2">
      <c r="A88" s="334"/>
      <c r="B88" s="424" t="s">
        <v>333</v>
      </c>
      <c r="C88" s="390" t="s">
        <v>264</v>
      </c>
      <c r="D88" s="418"/>
      <c r="E88" s="247"/>
      <c r="F88" s="248"/>
      <c r="G88" s="248"/>
      <c r="H88" s="248"/>
      <c r="I88" s="248"/>
      <c r="J88" s="248"/>
      <c r="K88" s="248"/>
      <c r="L88" s="248"/>
      <c r="M88" s="248"/>
      <c r="N88" s="248"/>
      <c r="O88" s="248"/>
      <c r="P88" s="249"/>
      <c r="Q88" s="174">
        <f t="shared" si="22"/>
        <v>0</v>
      </c>
    </row>
    <row r="89" spans="1:17" x14ac:dyDescent="0.2">
      <c r="A89" s="334"/>
      <c r="B89" s="421" t="s">
        <v>200</v>
      </c>
      <c r="C89" s="391" t="s">
        <v>262</v>
      </c>
      <c r="D89" s="409"/>
      <c r="E89" s="350">
        <f>SUM(E86:E88)</f>
        <v>0</v>
      </c>
      <c r="F89" s="351">
        <f t="shared" ref="F89:P89" si="24">SUM(F86:F88)</f>
        <v>0</v>
      </c>
      <c r="G89" s="351">
        <f t="shared" si="24"/>
        <v>0</v>
      </c>
      <c r="H89" s="351">
        <f t="shared" si="24"/>
        <v>0</v>
      </c>
      <c r="I89" s="351">
        <f t="shared" si="24"/>
        <v>0</v>
      </c>
      <c r="J89" s="351">
        <f t="shared" si="24"/>
        <v>0</v>
      </c>
      <c r="K89" s="351">
        <f t="shared" si="24"/>
        <v>0</v>
      </c>
      <c r="L89" s="351">
        <f t="shared" si="24"/>
        <v>0</v>
      </c>
      <c r="M89" s="351">
        <f t="shared" si="24"/>
        <v>0</v>
      </c>
      <c r="N89" s="351">
        <f t="shared" si="24"/>
        <v>0</v>
      </c>
      <c r="O89" s="351">
        <f t="shared" si="24"/>
        <v>0</v>
      </c>
      <c r="P89" s="352">
        <f t="shared" si="24"/>
        <v>0</v>
      </c>
      <c r="Q89" s="175">
        <f t="shared" si="22"/>
        <v>0</v>
      </c>
    </row>
    <row r="90" spans="1:17" x14ac:dyDescent="0.2">
      <c r="A90" s="334"/>
      <c r="B90" s="421" t="s">
        <v>201</v>
      </c>
      <c r="C90" s="392" t="s">
        <v>263</v>
      </c>
      <c r="D90" s="411"/>
      <c r="E90" s="345"/>
      <c r="F90" s="346"/>
      <c r="G90" s="346"/>
      <c r="H90" s="346"/>
      <c r="I90" s="346"/>
      <c r="J90" s="346"/>
      <c r="K90" s="346"/>
      <c r="L90" s="346"/>
      <c r="M90" s="346"/>
      <c r="N90" s="346"/>
      <c r="O90" s="346"/>
      <c r="P90" s="347"/>
      <c r="Q90" s="217">
        <f t="shared" si="22"/>
        <v>0</v>
      </c>
    </row>
    <row r="91" spans="1:17" x14ac:dyDescent="0.2">
      <c r="A91" s="334"/>
      <c r="B91" s="421" t="s">
        <v>202</v>
      </c>
      <c r="C91" s="375" t="s">
        <v>299</v>
      </c>
      <c r="D91" s="405"/>
      <c r="E91" s="241">
        <f t="shared" ref="E91:P91" si="25">SUM(E72+E84+E89+E90)</f>
        <v>0</v>
      </c>
      <c r="F91" s="241">
        <f t="shared" si="25"/>
        <v>0</v>
      </c>
      <c r="G91" s="241">
        <f t="shared" si="25"/>
        <v>0</v>
      </c>
      <c r="H91" s="241">
        <f t="shared" si="25"/>
        <v>0</v>
      </c>
      <c r="I91" s="241">
        <f t="shared" si="25"/>
        <v>0</v>
      </c>
      <c r="J91" s="241">
        <f t="shared" si="25"/>
        <v>0</v>
      </c>
      <c r="K91" s="241">
        <f t="shared" si="25"/>
        <v>0</v>
      </c>
      <c r="L91" s="241">
        <f t="shared" si="25"/>
        <v>0</v>
      </c>
      <c r="M91" s="241">
        <f t="shared" si="25"/>
        <v>0</v>
      </c>
      <c r="N91" s="241">
        <f t="shared" si="25"/>
        <v>0</v>
      </c>
      <c r="O91" s="241">
        <f t="shared" si="25"/>
        <v>0</v>
      </c>
      <c r="P91" s="241">
        <f t="shared" si="25"/>
        <v>0</v>
      </c>
      <c r="Q91" s="53">
        <f>SUM(E91:P91)</f>
        <v>0</v>
      </c>
    </row>
    <row r="92" spans="1:17" x14ac:dyDescent="0.2">
      <c r="A92" s="334"/>
      <c r="B92" s="421" t="s">
        <v>203</v>
      </c>
      <c r="C92" s="375" t="s">
        <v>300</v>
      </c>
      <c r="D92" s="405"/>
      <c r="E92" s="241">
        <f t="shared" ref="E92:P92" si="26">+E67+E91</f>
        <v>0</v>
      </c>
      <c r="F92" s="242">
        <f t="shared" si="26"/>
        <v>0</v>
      </c>
      <c r="G92" s="242">
        <f t="shared" si="26"/>
        <v>0</v>
      </c>
      <c r="H92" s="242">
        <f t="shared" si="26"/>
        <v>0</v>
      </c>
      <c r="I92" s="242">
        <f t="shared" si="26"/>
        <v>0</v>
      </c>
      <c r="J92" s="242">
        <f t="shared" si="26"/>
        <v>0</v>
      </c>
      <c r="K92" s="242">
        <f t="shared" si="26"/>
        <v>0</v>
      </c>
      <c r="L92" s="242">
        <f t="shared" si="26"/>
        <v>0</v>
      </c>
      <c r="M92" s="242">
        <f t="shared" si="26"/>
        <v>0</v>
      </c>
      <c r="N92" s="242">
        <f t="shared" si="26"/>
        <v>0</v>
      </c>
      <c r="O92" s="242">
        <f t="shared" si="26"/>
        <v>0</v>
      </c>
      <c r="P92" s="243">
        <f t="shared" si="26"/>
        <v>0</v>
      </c>
      <c r="Q92" s="363">
        <f>SUM(E92:P92)</f>
        <v>0</v>
      </c>
    </row>
    <row r="93" spans="1:17" x14ac:dyDescent="0.2">
      <c r="A93" s="334"/>
      <c r="B93" s="425"/>
      <c r="C93" s="375" t="s">
        <v>190</v>
      </c>
      <c r="D93" s="408"/>
      <c r="E93" s="259"/>
      <c r="F93" s="260"/>
      <c r="G93" s="260"/>
      <c r="H93" s="260"/>
      <c r="I93" s="260"/>
      <c r="J93" s="260"/>
      <c r="K93" s="260"/>
      <c r="L93" s="260"/>
      <c r="M93" s="260"/>
      <c r="N93" s="260"/>
      <c r="O93" s="260"/>
      <c r="P93" s="261"/>
      <c r="Q93" s="53"/>
    </row>
    <row r="94" spans="1:17" x14ac:dyDescent="0.2">
      <c r="A94" s="334"/>
      <c r="B94" s="426" t="s">
        <v>204</v>
      </c>
      <c r="C94" s="393" t="s">
        <v>191</v>
      </c>
      <c r="D94" s="416"/>
      <c r="E94" s="265"/>
      <c r="F94" s="266"/>
      <c r="G94" s="266"/>
      <c r="H94" s="266"/>
      <c r="I94" s="266"/>
      <c r="J94" s="266"/>
      <c r="K94" s="266"/>
      <c r="L94" s="266"/>
      <c r="M94" s="266"/>
      <c r="N94" s="266"/>
      <c r="O94" s="266"/>
      <c r="P94" s="267"/>
      <c r="Q94" s="171">
        <f>SUM(E94:P94)</f>
        <v>0</v>
      </c>
    </row>
    <row r="95" spans="1:17" x14ac:dyDescent="0.2">
      <c r="A95" s="334"/>
      <c r="B95" s="427" t="s">
        <v>205</v>
      </c>
      <c r="C95" s="394" t="s">
        <v>192</v>
      </c>
      <c r="D95" s="416"/>
      <c r="E95" s="244"/>
      <c r="F95" s="245"/>
      <c r="G95" s="245"/>
      <c r="H95" s="245"/>
      <c r="I95" s="245"/>
      <c r="J95" s="245"/>
      <c r="K95" s="245"/>
      <c r="L95" s="245"/>
      <c r="M95" s="245"/>
      <c r="N95" s="245"/>
      <c r="O95" s="245"/>
      <c r="P95" s="246"/>
      <c r="Q95" s="170">
        <f>SUM(E95:P95)</f>
        <v>0</v>
      </c>
    </row>
    <row r="96" spans="1:17" x14ac:dyDescent="0.2">
      <c r="A96" s="334"/>
      <c r="B96" s="427" t="s">
        <v>206</v>
      </c>
      <c r="C96" s="394" t="s">
        <v>193</v>
      </c>
      <c r="D96" s="419"/>
      <c r="E96" s="244"/>
      <c r="F96" s="245"/>
      <c r="G96" s="245"/>
      <c r="H96" s="245"/>
      <c r="I96" s="245"/>
      <c r="J96" s="245"/>
      <c r="K96" s="245"/>
      <c r="L96" s="245"/>
      <c r="M96" s="245"/>
      <c r="N96" s="245"/>
      <c r="O96" s="245"/>
      <c r="P96" s="246"/>
      <c r="Q96" s="170">
        <f>SUM(E96:P96)</f>
        <v>0</v>
      </c>
    </row>
    <row r="97" spans="1:17" x14ac:dyDescent="0.2">
      <c r="A97" s="334"/>
      <c r="B97" s="427" t="s">
        <v>207</v>
      </c>
      <c r="C97" s="395" t="s">
        <v>278</v>
      </c>
      <c r="D97" s="412"/>
      <c r="E97" s="256">
        <f>SUM(E94:E96)</f>
        <v>0</v>
      </c>
      <c r="F97" s="257">
        <f t="shared" ref="F97:P97" si="27">SUM(F94:F96)</f>
        <v>0</v>
      </c>
      <c r="G97" s="257">
        <f t="shared" si="27"/>
        <v>0</v>
      </c>
      <c r="H97" s="257">
        <f t="shared" si="27"/>
        <v>0</v>
      </c>
      <c r="I97" s="257">
        <f t="shared" si="27"/>
        <v>0</v>
      </c>
      <c r="J97" s="257">
        <f t="shared" si="27"/>
        <v>0</v>
      </c>
      <c r="K97" s="257">
        <f t="shared" si="27"/>
        <v>0</v>
      </c>
      <c r="L97" s="257">
        <f t="shared" si="27"/>
        <v>0</v>
      </c>
      <c r="M97" s="257">
        <f t="shared" si="27"/>
        <v>0</v>
      </c>
      <c r="N97" s="257">
        <f t="shared" si="27"/>
        <v>0</v>
      </c>
      <c r="O97" s="257">
        <f t="shared" si="27"/>
        <v>0</v>
      </c>
      <c r="P97" s="258">
        <f t="shared" si="27"/>
        <v>0</v>
      </c>
      <c r="Q97" s="174">
        <f>SUM(E97:P97)</f>
        <v>0</v>
      </c>
    </row>
    <row r="98" spans="1:17" x14ac:dyDescent="0.2">
      <c r="A98" s="334"/>
      <c r="B98" s="421"/>
      <c r="C98" s="375" t="s">
        <v>279</v>
      </c>
      <c r="D98" s="408"/>
      <c r="E98" s="259"/>
      <c r="F98" s="260"/>
      <c r="G98" s="260"/>
      <c r="H98" s="260"/>
      <c r="I98" s="260"/>
      <c r="J98" s="260"/>
      <c r="K98" s="260"/>
      <c r="L98" s="260"/>
      <c r="M98" s="260"/>
      <c r="N98" s="260"/>
      <c r="O98" s="260"/>
      <c r="P98" s="261"/>
      <c r="Q98" s="53"/>
    </row>
    <row r="99" spans="1:17" x14ac:dyDescent="0.2">
      <c r="A99" s="334"/>
      <c r="B99" s="426" t="s">
        <v>208</v>
      </c>
      <c r="C99" s="396" t="s">
        <v>194</v>
      </c>
      <c r="D99" s="502"/>
      <c r="E99" s="271">
        <f>E100+E101</f>
        <v>0</v>
      </c>
      <c r="F99" s="272">
        <f>F100+F101</f>
        <v>0</v>
      </c>
      <c r="G99" s="272">
        <f t="shared" ref="G99:O99" si="28">G100+G101</f>
        <v>0</v>
      </c>
      <c r="H99" s="272">
        <f t="shared" si="28"/>
        <v>0</v>
      </c>
      <c r="I99" s="272">
        <f t="shared" si="28"/>
        <v>0</v>
      </c>
      <c r="J99" s="272">
        <f t="shared" si="28"/>
        <v>0</v>
      </c>
      <c r="K99" s="272">
        <f t="shared" si="28"/>
        <v>0</v>
      </c>
      <c r="L99" s="272">
        <f t="shared" si="28"/>
        <v>0</v>
      </c>
      <c r="M99" s="272">
        <f t="shared" si="28"/>
        <v>0</v>
      </c>
      <c r="N99" s="272">
        <f t="shared" si="28"/>
        <v>0</v>
      </c>
      <c r="O99" s="272">
        <f t="shared" si="28"/>
        <v>0</v>
      </c>
      <c r="P99" s="273">
        <f>P100+P101</f>
        <v>0</v>
      </c>
      <c r="Q99" s="171">
        <f t="shared" ref="Q99:Q107" si="29">SUM(E99:P99)</f>
        <v>0</v>
      </c>
    </row>
    <row r="100" spans="1:17" x14ac:dyDescent="0.2">
      <c r="A100" s="334"/>
      <c r="B100" s="427" t="s">
        <v>255</v>
      </c>
      <c r="C100" s="378" t="s">
        <v>195</v>
      </c>
      <c r="D100" s="503"/>
      <c r="E100" s="274">
        <f t="shared" ref="E100:P100" si="30">E15</f>
        <v>0</v>
      </c>
      <c r="F100" s="275">
        <f t="shared" si="30"/>
        <v>0</v>
      </c>
      <c r="G100" s="275">
        <f t="shared" si="30"/>
        <v>0</v>
      </c>
      <c r="H100" s="275">
        <f t="shared" si="30"/>
        <v>0</v>
      </c>
      <c r="I100" s="275">
        <f t="shared" si="30"/>
        <v>0</v>
      </c>
      <c r="J100" s="275">
        <f t="shared" si="30"/>
        <v>0</v>
      </c>
      <c r="K100" s="275">
        <f t="shared" si="30"/>
        <v>0</v>
      </c>
      <c r="L100" s="275">
        <f t="shared" si="30"/>
        <v>0</v>
      </c>
      <c r="M100" s="275">
        <f t="shared" si="30"/>
        <v>0</v>
      </c>
      <c r="N100" s="275">
        <f t="shared" si="30"/>
        <v>0</v>
      </c>
      <c r="O100" s="275">
        <f t="shared" si="30"/>
        <v>0</v>
      </c>
      <c r="P100" s="276">
        <f t="shared" si="30"/>
        <v>0</v>
      </c>
      <c r="Q100" s="170">
        <f t="shared" si="29"/>
        <v>0</v>
      </c>
    </row>
    <row r="101" spans="1:17" x14ac:dyDescent="0.2">
      <c r="A101" s="334"/>
      <c r="B101" s="427" t="s">
        <v>257</v>
      </c>
      <c r="C101" s="378" t="s">
        <v>196</v>
      </c>
      <c r="D101" s="503"/>
      <c r="E101" s="274">
        <f t="shared" ref="E101:P101" si="31">E94+E21</f>
        <v>0</v>
      </c>
      <c r="F101" s="275">
        <f t="shared" si="31"/>
        <v>0</v>
      </c>
      <c r="G101" s="275">
        <f t="shared" si="31"/>
        <v>0</v>
      </c>
      <c r="H101" s="275">
        <f t="shared" si="31"/>
        <v>0</v>
      </c>
      <c r="I101" s="275">
        <f t="shared" si="31"/>
        <v>0</v>
      </c>
      <c r="J101" s="275">
        <f t="shared" si="31"/>
        <v>0</v>
      </c>
      <c r="K101" s="275">
        <f t="shared" si="31"/>
        <v>0</v>
      </c>
      <c r="L101" s="275">
        <f t="shared" si="31"/>
        <v>0</v>
      </c>
      <c r="M101" s="275">
        <f t="shared" si="31"/>
        <v>0</v>
      </c>
      <c r="N101" s="275">
        <f t="shared" si="31"/>
        <v>0</v>
      </c>
      <c r="O101" s="275">
        <f t="shared" si="31"/>
        <v>0</v>
      </c>
      <c r="P101" s="276">
        <f t="shared" si="31"/>
        <v>0</v>
      </c>
      <c r="Q101" s="170">
        <f t="shared" si="29"/>
        <v>0</v>
      </c>
    </row>
    <row r="102" spans="1:17" x14ac:dyDescent="0.2">
      <c r="A102" s="334"/>
      <c r="B102" s="427" t="s">
        <v>265</v>
      </c>
      <c r="C102" s="377" t="s">
        <v>197</v>
      </c>
      <c r="D102" s="503"/>
      <c r="E102" s="274">
        <f>E103+E104</f>
        <v>0</v>
      </c>
      <c r="F102" s="275">
        <f t="shared" ref="F102:P102" si="32">F103+F104</f>
        <v>0</v>
      </c>
      <c r="G102" s="275">
        <f t="shared" si="32"/>
        <v>0</v>
      </c>
      <c r="H102" s="275">
        <f t="shared" si="32"/>
        <v>0</v>
      </c>
      <c r="I102" s="275">
        <f t="shared" si="32"/>
        <v>0</v>
      </c>
      <c r="J102" s="275">
        <f t="shared" si="32"/>
        <v>0</v>
      </c>
      <c r="K102" s="275">
        <f t="shared" si="32"/>
        <v>0</v>
      </c>
      <c r="L102" s="275">
        <f t="shared" si="32"/>
        <v>0</v>
      </c>
      <c r="M102" s="275">
        <f t="shared" si="32"/>
        <v>0</v>
      </c>
      <c r="N102" s="275">
        <f t="shared" si="32"/>
        <v>0</v>
      </c>
      <c r="O102" s="275">
        <f t="shared" si="32"/>
        <v>0</v>
      </c>
      <c r="P102" s="276">
        <f t="shared" si="32"/>
        <v>0</v>
      </c>
      <c r="Q102" s="170">
        <f t="shared" si="29"/>
        <v>0</v>
      </c>
    </row>
    <row r="103" spans="1:17" x14ac:dyDescent="0.2">
      <c r="A103" s="334"/>
      <c r="B103" s="427" t="s">
        <v>266</v>
      </c>
      <c r="C103" s="378" t="s">
        <v>198</v>
      </c>
      <c r="D103" s="503"/>
      <c r="E103" s="274">
        <f t="shared" ref="E103:P103" si="33">E95+E96+E59</f>
        <v>0</v>
      </c>
      <c r="F103" s="275">
        <f t="shared" si="33"/>
        <v>0</v>
      </c>
      <c r="G103" s="275">
        <f t="shared" si="33"/>
        <v>0</v>
      </c>
      <c r="H103" s="275">
        <f t="shared" si="33"/>
        <v>0</v>
      </c>
      <c r="I103" s="275">
        <f t="shared" si="33"/>
        <v>0</v>
      </c>
      <c r="J103" s="275">
        <f t="shared" si="33"/>
        <v>0</v>
      </c>
      <c r="K103" s="275">
        <f t="shared" si="33"/>
        <v>0</v>
      </c>
      <c r="L103" s="275">
        <f t="shared" si="33"/>
        <v>0</v>
      </c>
      <c r="M103" s="275">
        <f t="shared" si="33"/>
        <v>0</v>
      </c>
      <c r="N103" s="275">
        <f t="shared" si="33"/>
        <v>0</v>
      </c>
      <c r="O103" s="275">
        <f t="shared" si="33"/>
        <v>0</v>
      </c>
      <c r="P103" s="276">
        <f t="shared" si="33"/>
        <v>0</v>
      </c>
      <c r="Q103" s="170">
        <f t="shared" si="29"/>
        <v>0</v>
      </c>
    </row>
    <row r="104" spans="1:17" x14ac:dyDescent="0.2">
      <c r="A104" s="334"/>
      <c r="B104" s="427" t="s">
        <v>267</v>
      </c>
      <c r="C104" s="378" t="s">
        <v>155</v>
      </c>
      <c r="D104" s="503"/>
      <c r="E104" s="277">
        <f t="shared" ref="E104:P104" si="34">E65</f>
        <v>0</v>
      </c>
      <c r="F104" s="278">
        <f t="shared" si="34"/>
        <v>0</v>
      </c>
      <c r="G104" s="278">
        <f t="shared" si="34"/>
        <v>0</v>
      </c>
      <c r="H104" s="278">
        <f t="shared" si="34"/>
        <v>0</v>
      </c>
      <c r="I104" s="278">
        <f t="shared" si="34"/>
        <v>0</v>
      </c>
      <c r="J104" s="278">
        <f t="shared" si="34"/>
        <v>0</v>
      </c>
      <c r="K104" s="278">
        <f t="shared" si="34"/>
        <v>0</v>
      </c>
      <c r="L104" s="278">
        <f t="shared" si="34"/>
        <v>0</v>
      </c>
      <c r="M104" s="278">
        <f t="shared" si="34"/>
        <v>0</v>
      </c>
      <c r="N104" s="278">
        <f t="shared" si="34"/>
        <v>0</v>
      </c>
      <c r="O104" s="278">
        <f t="shared" si="34"/>
        <v>0</v>
      </c>
      <c r="P104" s="279">
        <f t="shared" si="34"/>
        <v>0</v>
      </c>
      <c r="Q104" s="280">
        <f t="shared" si="29"/>
        <v>0</v>
      </c>
    </row>
    <row r="105" spans="1:17" x14ac:dyDescent="0.2">
      <c r="A105" s="334"/>
      <c r="B105" s="427" t="s">
        <v>301</v>
      </c>
      <c r="C105" s="377" t="s">
        <v>363</v>
      </c>
      <c r="D105" s="503"/>
      <c r="E105" s="274">
        <f>E99+E102</f>
        <v>0</v>
      </c>
      <c r="F105" s="275">
        <f t="shared" ref="F105:P105" si="35">F99+F102</f>
        <v>0</v>
      </c>
      <c r="G105" s="275">
        <f t="shared" si="35"/>
        <v>0</v>
      </c>
      <c r="H105" s="275">
        <f t="shared" si="35"/>
        <v>0</v>
      </c>
      <c r="I105" s="275">
        <f t="shared" si="35"/>
        <v>0</v>
      </c>
      <c r="J105" s="275">
        <f t="shared" si="35"/>
        <v>0</v>
      </c>
      <c r="K105" s="275">
        <f t="shared" si="35"/>
        <v>0</v>
      </c>
      <c r="L105" s="275">
        <f t="shared" si="35"/>
        <v>0</v>
      </c>
      <c r="M105" s="275">
        <f t="shared" si="35"/>
        <v>0</v>
      </c>
      <c r="N105" s="275">
        <f t="shared" si="35"/>
        <v>0</v>
      </c>
      <c r="O105" s="275">
        <f t="shared" si="35"/>
        <v>0</v>
      </c>
      <c r="P105" s="276">
        <f t="shared" si="35"/>
        <v>0</v>
      </c>
      <c r="Q105" s="170">
        <f t="shared" si="29"/>
        <v>0</v>
      </c>
    </row>
    <row r="106" spans="1:17" x14ac:dyDescent="0.2">
      <c r="A106" s="334"/>
      <c r="B106" s="427" t="s">
        <v>317</v>
      </c>
      <c r="C106" s="397" t="s">
        <v>256</v>
      </c>
      <c r="D106" s="503"/>
      <c r="E106" s="274">
        <f>E91</f>
        <v>0</v>
      </c>
      <c r="F106" s="275">
        <f t="shared" ref="F106:P106" si="36">F91</f>
        <v>0</v>
      </c>
      <c r="G106" s="275">
        <f t="shared" si="36"/>
        <v>0</v>
      </c>
      <c r="H106" s="275">
        <f t="shared" si="36"/>
        <v>0</v>
      </c>
      <c r="I106" s="275">
        <f t="shared" si="36"/>
        <v>0</v>
      </c>
      <c r="J106" s="275">
        <f t="shared" si="36"/>
        <v>0</v>
      </c>
      <c r="K106" s="275">
        <f t="shared" si="36"/>
        <v>0</v>
      </c>
      <c r="L106" s="275">
        <f t="shared" si="36"/>
        <v>0</v>
      </c>
      <c r="M106" s="275">
        <f t="shared" si="36"/>
        <v>0</v>
      </c>
      <c r="N106" s="275">
        <f t="shared" si="36"/>
        <v>0</v>
      </c>
      <c r="O106" s="275">
        <f t="shared" si="36"/>
        <v>0</v>
      </c>
      <c r="P106" s="276">
        <f t="shared" si="36"/>
        <v>0</v>
      </c>
      <c r="Q106" s="170">
        <f t="shared" si="29"/>
        <v>0</v>
      </c>
    </row>
    <row r="107" spans="1:17" ht="13.5" thickBot="1" x14ac:dyDescent="0.25">
      <c r="A107" s="334"/>
      <c r="B107" s="428" t="s">
        <v>323</v>
      </c>
      <c r="C107" s="398" t="s">
        <v>258</v>
      </c>
      <c r="D107" s="504"/>
      <c r="E107" s="327">
        <f>E105+E106</f>
        <v>0</v>
      </c>
      <c r="F107" s="328">
        <f t="shared" ref="F107:P107" si="37">F105+F106</f>
        <v>0</v>
      </c>
      <c r="G107" s="328">
        <f t="shared" si="37"/>
        <v>0</v>
      </c>
      <c r="H107" s="328">
        <f t="shared" si="37"/>
        <v>0</v>
      </c>
      <c r="I107" s="328">
        <f t="shared" si="37"/>
        <v>0</v>
      </c>
      <c r="J107" s="328">
        <f t="shared" si="37"/>
        <v>0</v>
      </c>
      <c r="K107" s="328">
        <f t="shared" si="37"/>
        <v>0</v>
      </c>
      <c r="L107" s="328">
        <f t="shared" si="37"/>
        <v>0</v>
      </c>
      <c r="M107" s="328">
        <f t="shared" si="37"/>
        <v>0</v>
      </c>
      <c r="N107" s="328">
        <f t="shared" si="37"/>
        <v>0</v>
      </c>
      <c r="O107" s="328">
        <f t="shared" si="37"/>
        <v>0</v>
      </c>
      <c r="P107" s="329">
        <f t="shared" si="37"/>
        <v>0</v>
      </c>
      <c r="Q107" s="176">
        <f t="shared" si="29"/>
        <v>0</v>
      </c>
    </row>
    <row r="108" spans="1:17" ht="13.5" thickTop="1" x14ac:dyDescent="0.2">
      <c r="A108" s="10"/>
      <c r="B108" s="373"/>
    </row>
    <row r="109" spans="1:17" x14ac:dyDescent="0.2">
      <c r="D109" s="414"/>
    </row>
    <row r="110" spans="1:17" x14ac:dyDescent="0.2">
      <c r="D110" s="414"/>
    </row>
    <row r="111" spans="1:17" x14ac:dyDescent="0.2">
      <c r="D111" s="414"/>
    </row>
    <row r="112" spans="1:17" x14ac:dyDescent="0.2">
      <c r="D112" s="414"/>
    </row>
    <row r="113" spans="4:4" x14ac:dyDescent="0.2">
      <c r="D113" s="414"/>
    </row>
    <row r="114" spans="4:4" x14ac:dyDescent="0.2">
      <c r="D114" s="414"/>
    </row>
    <row r="115" spans="4:4" x14ac:dyDescent="0.2">
      <c r="D115" s="414"/>
    </row>
    <row r="116" spans="4:4" x14ac:dyDescent="0.2">
      <c r="D116" s="414"/>
    </row>
    <row r="117" spans="4:4" x14ac:dyDescent="0.2">
      <c r="D117" s="414"/>
    </row>
    <row r="118" spans="4:4" x14ac:dyDescent="0.2">
      <c r="D118" s="414"/>
    </row>
    <row r="119" spans="4:4" x14ac:dyDescent="0.2">
      <c r="D119" s="414"/>
    </row>
    <row r="120" spans="4:4" x14ac:dyDescent="0.2">
      <c r="D120" s="414"/>
    </row>
    <row r="121" spans="4:4" x14ac:dyDescent="0.2">
      <c r="D121" s="414"/>
    </row>
    <row r="122" spans="4:4" x14ac:dyDescent="0.2">
      <c r="D122" s="414"/>
    </row>
    <row r="123" spans="4:4" x14ac:dyDescent="0.2">
      <c r="D123" s="414"/>
    </row>
    <row r="124" spans="4:4" x14ac:dyDescent="0.2">
      <c r="D124" s="414"/>
    </row>
    <row r="125" spans="4:4" x14ac:dyDescent="0.2">
      <c r="D125" s="414"/>
    </row>
    <row r="126" spans="4:4" x14ac:dyDescent="0.2">
      <c r="D126" s="414"/>
    </row>
    <row r="127" spans="4:4" x14ac:dyDescent="0.2">
      <c r="D127" s="414"/>
    </row>
    <row r="128" spans="4:4" x14ac:dyDescent="0.2">
      <c r="D128" s="414"/>
    </row>
    <row r="129" spans="4:4" x14ac:dyDescent="0.2">
      <c r="D129" s="414"/>
    </row>
    <row r="130" spans="4:4" x14ac:dyDescent="0.2">
      <c r="D130" s="414"/>
    </row>
    <row r="131" spans="4:4" x14ac:dyDescent="0.2">
      <c r="D131" s="414"/>
    </row>
    <row r="132" spans="4:4" x14ac:dyDescent="0.2">
      <c r="D132" s="414"/>
    </row>
    <row r="133" spans="4:4" x14ac:dyDescent="0.2">
      <c r="D133" s="414"/>
    </row>
    <row r="134" spans="4:4" x14ac:dyDescent="0.2">
      <c r="D134" s="414"/>
    </row>
    <row r="135" spans="4:4" x14ac:dyDescent="0.2">
      <c r="D135" s="414"/>
    </row>
    <row r="136" spans="4:4" x14ac:dyDescent="0.2">
      <c r="D136" s="414"/>
    </row>
    <row r="137" spans="4:4" x14ac:dyDescent="0.2">
      <c r="D137" s="414"/>
    </row>
    <row r="138" spans="4:4" x14ac:dyDescent="0.2">
      <c r="D138" s="414"/>
    </row>
    <row r="139" spans="4:4" x14ac:dyDescent="0.2">
      <c r="D139" s="414"/>
    </row>
    <row r="140" spans="4:4" x14ac:dyDescent="0.2">
      <c r="D140" s="414"/>
    </row>
    <row r="141" spans="4:4" x14ac:dyDescent="0.2">
      <c r="D141" s="414"/>
    </row>
    <row r="142" spans="4:4" x14ac:dyDescent="0.2">
      <c r="D142" s="414"/>
    </row>
    <row r="143" spans="4:4" x14ac:dyDescent="0.2">
      <c r="D143" s="414"/>
    </row>
    <row r="144" spans="4:4" x14ac:dyDescent="0.2">
      <c r="D144" s="414"/>
    </row>
    <row r="145" spans="4:4" x14ac:dyDescent="0.2">
      <c r="D145" s="414"/>
    </row>
    <row r="146" spans="4:4" x14ac:dyDescent="0.2">
      <c r="D146" s="414"/>
    </row>
    <row r="147" spans="4:4" x14ac:dyDescent="0.2">
      <c r="D147" s="414"/>
    </row>
    <row r="148" spans="4:4" x14ac:dyDescent="0.2">
      <c r="D148" s="414"/>
    </row>
    <row r="149" spans="4:4" x14ac:dyDescent="0.2">
      <c r="D149" s="414"/>
    </row>
    <row r="150" spans="4:4" x14ac:dyDescent="0.2">
      <c r="D150" s="414"/>
    </row>
    <row r="151" spans="4:4" x14ac:dyDescent="0.2">
      <c r="D151" s="414"/>
    </row>
    <row r="152" spans="4:4" x14ac:dyDescent="0.2">
      <c r="D152" s="414"/>
    </row>
    <row r="153" spans="4:4" x14ac:dyDescent="0.2">
      <c r="D153" s="414"/>
    </row>
    <row r="154" spans="4:4" x14ac:dyDescent="0.2">
      <c r="D154" s="414"/>
    </row>
    <row r="155" spans="4:4" x14ac:dyDescent="0.2">
      <c r="D155" s="414"/>
    </row>
    <row r="156" spans="4:4" x14ac:dyDescent="0.2">
      <c r="D156" s="414"/>
    </row>
    <row r="157" spans="4:4" x14ac:dyDescent="0.2">
      <c r="D157" s="414"/>
    </row>
    <row r="158" spans="4:4" x14ac:dyDescent="0.2">
      <c r="D158" s="414"/>
    </row>
    <row r="159" spans="4:4" x14ac:dyDescent="0.2">
      <c r="D159" s="414"/>
    </row>
    <row r="160" spans="4:4" x14ac:dyDescent="0.2">
      <c r="D160" s="414"/>
    </row>
    <row r="161" spans="4:4" x14ac:dyDescent="0.2">
      <c r="D161" s="414"/>
    </row>
    <row r="162" spans="4:4" x14ac:dyDescent="0.2">
      <c r="D162" s="414"/>
    </row>
    <row r="163" spans="4:4" x14ac:dyDescent="0.2">
      <c r="D163" s="414"/>
    </row>
    <row r="164" spans="4:4" x14ac:dyDescent="0.2">
      <c r="D164" s="414"/>
    </row>
    <row r="165" spans="4:4" x14ac:dyDescent="0.2">
      <c r="D165" s="414"/>
    </row>
    <row r="166" spans="4:4" x14ac:dyDescent="0.2">
      <c r="D166" s="414"/>
    </row>
    <row r="167" spans="4:4" x14ac:dyDescent="0.2">
      <c r="D167" s="414"/>
    </row>
    <row r="168" spans="4:4" x14ac:dyDescent="0.2">
      <c r="D168" s="414"/>
    </row>
    <row r="169" spans="4:4" x14ac:dyDescent="0.2">
      <c r="D169" s="414"/>
    </row>
    <row r="170" spans="4:4" x14ac:dyDescent="0.2">
      <c r="D170" s="414"/>
    </row>
    <row r="171" spans="4:4" x14ac:dyDescent="0.2">
      <c r="D171" s="414"/>
    </row>
    <row r="172" spans="4:4" x14ac:dyDescent="0.2">
      <c r="D172" s="414"/>
    </row>
    <row r="173" spans="4:4" x14ac:dyDescent="0.2">
      <c r="D173" s="414"/>
    </row>
    <row r="174" spans="4:4" x14ac:dyDescent="0.2">
      <c r="D174" s="414"/>
    </row>
    <row r="175" spans="4:4" x14ac:dyDescent="0.2">
      <c r="D175" s="414"/>
    </row>
    <row r="176" spans="4:4" x14ac:dyDescent="0.2">
      <c r="D176" s="414"/>
    </row>
    <row r="177" spans="4:4" x14ac:dyDescent="0.2">
      <c r="D177" s="414"/>
    </row>
    <row r="178" spans="4:4" x14ac:dyDescent="0.2">
      <c r="D178" s="414"/>
    </row>
    <row r="179" spans="4:4" x14ac:dyDescent="0.2">
      <c r="D179" s="414"/>
    </row>
    <row r="180" spans="4:4" x14ac:dyDescent="0.2">
      <c r="D180" s="414"/>
    </row>
    <row r="181" spans="4:4" x14ac:dyDescent="0.2">
      <c r="D181" s="414"/>
    </row>
    <row r="182" spans="4:4" x14ac:dyDescent="0.2">
      <c r="D182" s="414"/>
    </row>
    <row r="183" spans="4:4" x14ac:dyDescent="0.2">
      <c r="D183" s="414"/>
    </row>
    <row r="184" spans="4:4" x14ac:dyDescent="0.2">
      <c r="D184" s="414"/>
    </row>
    <row r="185" spans="4:4" x14ac:dyDescent="0.2">
      <c r="D185" s="414"/>
    </row>
    <row r="186" spans="4:4" x14ac:dyDescent="0.2">
      <c r="D186" s="414"/>
    </row>
    <row r="187" spans="4:4" x14ac:dyDescent="0.2">
      <c r="D187" s="414"/>
    </row>
    <row r="188" spans="4:4" x14ac:dyDescent="0.2">
      <c r="D188" s="414"/>
    </row>
    <row r="189" spans="4:4" x14ac:dyDescent="0.2">
      <c r="D189" s="414"/>
    </row>
    <row r="190" spans="4:4" x14ac:dyDescent="0.2">
      <c r="D190" s="414"/>
    </row>
    <row r="191" spans="4:4" x14ac:dyDescent="0.2">
      <c r="D191" s="414"/>
    </row>
    <row r="192" spans="4:4" x14ac:dyDescent="0.2">
      <c r="D192" s="414"/>
    </row>
    <row r="193" spans="4:4" x14ac:dyDescent="0.2">
      <c r="D193" s="414"/>
    </row>
    <row r="194" spans="4:4" x14ac:dyDescent="0.2">
      <c r="D194" s="414"/>
    </row>
    <row r="195" spans="4:4" x14ac:dyDescent="0.2">
      <c r="D195" s="414"/>
    </row>
    <row r="196" spans="4:4" x14ac:dyDescent="0.2">
      <c r="D196" s="414"/>
    </row>
    <row r="197" spans="4:4" x14ac:dyDescent="0.2">
      <c r="D197" s="414"/>
    </row>
    <row r="198" spans="4:4" x14ac:dyDescent="0.2">
      <c r="D198" s="414"/>
    </row>
    <row r="199" spans="4:4" x14ac:dyDescent="0.2">
      <c r="D199" s="414"/>
    </row>
    <row r="200" spans="4:4" x14ac:dyDescent="0.2">
      <c r="D200" s="414"/>
    </row>
    <row r="201" spans="4:4" x14ac:dyDescent="0.2">
      <c r="D201" s="414"/>
    </row>
    <row r="202" spans="4:4" x14ac:dyDescent="0.2">
      <c r="D202" s="414"/>
    </row>
    <row r="203" spans="4:4" x14ac:dyDescent="0.2">
      <c r="D203" s="414"/>
    </row>
    <row r="204" spans="4:4" x14ac:dyDescent="0.2">
      <c r="D204" s="414"/>
    </row>
    <row r="205" spans="4:4" x14ac:dyDescent="0.2">
      <c r="D205" s="414"/>
    </row>
    <row r="206" spans="4:4" x14ac:dyDescent="0.2">
      <c r="D206" s="414"/>
    </row>
    <row r="207" spans="4:4" x14ac:dyDescent="0.2">
      <c r="D207" s="414"/>
    </row>
    <row r="208" spans="4:4" x14ac:dyDescent="0.2">
      <c r="D208" s="414"/>
    </row>
    <row r="209" spans="4:4" x14ac:dyDescent="0.2">
      <c r="D209" s="414"/>
    </row>
    <row r="210" spans="4:4" x14ac:dyDescent="0.2">
      <c r="D210" s="414"/>
    </row>
    <row r="211" spans="4:4" x14ac:dyDescent="0.2">
      <c r="D211" s="414"/>
    </row>
    <row r="212" spans="4:4" x14ac:dyDescent="0.2">
      <c r="D212" s="414"/>
    </row>
    <row r="213" spans="4:4" x14ac:dyDescent="0.2">
      <c r="D213" s="414"/>
    </row>
    <row r="214" spans="4:4" x14ac:dyDescent="0.2">
      <c r="D214" s="414"/>
    </row>
    <row r="215" spans="4:4" x14ac:dyDescent="0.2">
      <c r="D215" s="414"/>
    </row>
    <row r="216" spans="4:4" x14ac:dyDescent="0.2">
      <c r="D216" s="414"/>
    </row>
    <row r="217" spans="4:4" x14ac:dyDescent="0.2">
      <c r="D217" s="414"/>
    </row>
    <row r="218" spans="4:4" x14ac:dyDescent="0.2">
      <c r="D218" s="414"/>
    </row>
    <row r="219" spans="4:4" x14ac:dyDescent="0.2">
      <c r="D219" s="414"/>
    </row>
    <row r="220" spans="4:4" x14ac:dyDescent="0.2">
      <c r="D220" s="414"/>
    </row>
    <row r="221" spans="4:4" x14ac:dyDescent="0.2">
      <c r="D221" s="414"/>
    </row>
  </sheetData>
  <mergeCells count="8">
    <mergeCell ref="D99:D107"/>
    <mergeCell ref="D10:D11"/>
    <mergeCell ref="B7:Q7"/>
    <mergeCell ref="H9:I9"/>
    <mergeCell ref="C10:C12"/>
    <mergeCell ref="E10:P11"/>
    <mergeCell ref="Q10:Q11"/>
    <mergeCell ref="B10:B12"/>
  </mergeCells>
  <printOptions horizontalCentered="1"/>
  <pageMargins left="0.19" right="0.23" top="0.28999999999999998" bottom="0.32" header="0.24" footer="0.23"/>
  <pageSetup paperSize="9" scale="74" orientation="portrait" r:id="rId1"/>
  <headerFooter alignWithMargins="0">
    <oddFooter>&amp;CСтрана од &amp;P до &amp;N</oddFooter>
  </headerFooter>
  <rowBreaks count="1" manualBreakCount="1">
    <brk id="107" max="15" man="1"/>
  </rowBreaks>
  <ignoredErrors>
    <ignoredError sqref="B21:B23 B27:B33 A108:B108 B65:B67 B93 A99:A107" numberStoredAsText="1"/>
    <ignoredError sqref="B24:B26 B51 B59:B60 B98 B68" twoDigitTextYear="1" numberStoredAsText="1"/>
    <ignoredError sqref="B35:B50 B52:B56 B57:B58" twoDigitTextYear="1"/>
    <ignoredError sqref="E106 E100 F100:P100 F106:P106 E103:P10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2395C-25DB-4197-A4B6-EA473C50CA84}">
  <sheetPr>
    <pageSetUpPr fitToPage="1"/>
  </sheetPr>
  <dimension ref="A1:Q70"/>
  <sheetViews>
    <sheetView topLeftCell="A29" zoomScaleNormal="100" workbookViewId="0">
      <selection activeCell="C48" sqref="C48"/>
    </sheetView>
  </sheetViews>
  <sheetFormatPr defaultRowHeight="12.75" x14ac:dyDescent="0.2"/>
  <cols>
    <col min="1" max="1" width="3.7109375" style="14" customWidth="1"/>
    <col min="2" max="2" width="5.7109375" style="14" customWidth="1"/>
    <col min="3" max="3" width="34.85546875" style="14" customWidth="1"/>
    <col min="4" max="4" width="5.7109375" style="14" customWidth="1"/>
    <col min="5" max="16" width="6.5703125" style="14" customWidth="1"/>
    <col min="17" max="17" width="10.7109375" style="14" customWidth="1"/>
    <col min="18" max="16384" width="9.140625" style="14"/>
  </cols>
  <sheetData>
    <row r="1" spans="1:17" x14ac:dyDescent="0.2">
      <c r="A1" s="6" t="s">
        <v>40</v>
      </c>
      <c r="B1" s="7"/>
      <c r="C1" s="6"/>
      <c r="D1" s="10"/>
    </row>
    <row r="2" spans="1:17" x14ac:dyDescent="0.2">
      <c r="A2" s="6"/>
      <c r="B2" s="7"/>
      <c r="C2" s="6"/>
      <c r="D2" s="10"/>
    </row>
    <row r="3" spans="1:17" x14ac:dyDescent="0.2">
      <c r="A3" s="10"/>
      <c r="B3" s="8" t="str">
        <f>CONCATENATE(Poc.strana!A22," ",Poc.strana!C22)</f>
        <v xml:space="preserve">Назив енергетског субјекта: </v>
      </c>
      <c r="C3" s="10"/>
      <c r="D3" s="10"/>
    </row>
    <row r="4" spans="1:17" x14ac:dyDescent="0.2">
      <c r="A4" s="10"/>
      <c r="B4" s="8" t="str">
        <f>CONCATENATE(Poc.strana!A35," ",Poc.strana!C35)</f>
        <v xml:space="preserve">Датум обраде: </v>
      </c>
      <c r="C4" s="10"/>
      <c r="D4" s="10"/>
    </row>
    <row r="7" spans="1:17" x14ac:dyDescent="0.2">
      <c r="B7" s="520" t="str">
        <f>CONCATENATE("Табела ЕТ-3-7.2  ИСПОРУКА ЕЛЕКТРИЧНЕ ЕНЕРГИЈЕ - УКУПНО - РЕАЛИЗАЦИЈА/ПЛАН ЗА"," ",Poc.strana!C25,". ГОДИНУ")</f>
        <v>Табела ЕТ-3-7.2  ИСПОРУКА ЕЛЕКТРИЧНЕ ЕНЕРГИЈЕ - УКУПНО - РЕАЛИЗАЦИЈА/ПЛАН ЗА 2025. ГОДИНУ</v>
      </c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</row>
    <row r="8" spans="1:17" ht="13.5" thickBot="1" x14ac:dyDescent="0.25"/>
    <row r="9" spans="1:17" ht="14.25" thickTop="1" thickBot="1" x14ac:dyDescent="0.25">
      <c r="B9" s="99"/>
      <c r="C9" s="83" t="s">
        <v>68</v>
      </c>
      <c r="D9" s="100"/>
      <c r="E9" s="194"/>
      <c r="F9" s="194"/>
      <c r="G9" s="468"/>
      <c r="H9" s="468"/>
      <c r="I9" s="468"/>
      <c r="J9" s="83" t="s">
        <v>73</v>
      </c>
      <c r="K9" s="83"/>
      <c r="L9" s="100"/>
      <c r="M9" s="83"/>
      <c r="N9" s="83"/>
      <c r="O9" s="83"/>
      <c r="P9" s="192"/>
      <c r="Q9" s="193"/>
    </row>
    <row r="10" spans="1:17" ht="16.5" customHeight="1" thickTop="1" x14ac:dyDescent="0.2">
      <c r="B10" s="521" t="s">
        <v>0</v>
      </c>
      <c r="C10" s="523" t="s">
        <v>159</v>
      </c>
      <c r="D10" s="523" t="s">
        <v>50</v>
      </c>
      <c r="E10" s="525" t="s">
        <v>51</v>
      </c>
      <c r="F10" s="525"/>
      <c r="G10" s="525"/>
      <c r="H10" s="525"/>
      <c r="I10" s="525"/>
      <c r="J10" s="525"/>
      <c r="K10" s="525"/>
      <c r="L10" s="525"/>
      <c r="M10" s="525"/>
      <c r="N10" s="525"/>
      <c r="O10" s="525"/>
      <c r="P10" s="525"/>
      <c r="Q10" s="526"/>
    </row>
    <row r="11" spans="1:17" ht="16.5" customHeight="1" x14ac:dyDescent="0.2">
      <c r="B11" s="522"/>
      <c r="C11" s="524"/>
      <c r="D11" s="524"/>
      <c r="E11" s="88" t="s">
        <v>14</v>
      </c>
      <c r="F11" s="88" t="s">
        <v>15</v>
      </c>
      <c r="G11" s="88" t="s">
        <v>16</v>
      </c>
      <c r="H11" s="88" t="s">
        <v>17</v>
      </c>
      <c r="I11" s="88" t="s">
        <v>18</v>
      </c>
      <c r="J11" s="88" t="s">
        <v>19</v>
      </c>
      <c r="K11" s="88" t="s">
        <v>20</v>
      </c>
      <c r="L11" s="88" t="s">
        <v>21</v>
      </c>
      <c r="M11" s="88" t="s">
        <v>22</v>
      </c>
      <c r="N11" s="88" t="s">
        <v>23</v>
      </c>
      <c r="O11" s="88" t="s">
        <v>24</v>
      </c>
      <c r="P11" s="88" t="s">
        <v>25</v>
      </c>
      <c r="Q11" s="89" t="s">
        <v>52</v>
      </c>
    </row>
    <row r="12" spans="1:17" ht="12.75" customHeight="1" x14ac:dyDescent="0.2">
      <c r="B12" s="517"/>
      <c r="C12" s="518"/>
      <c r="D12" s="518"/>
      <c r="E12" s="518"/>
      <c r="F12" s="518"/>
      <c r="G12" s="518"/>
      <c r="H12" s="518"/>
      <c r="I12" s="518"/>
      <c r="J12" s="518"/>
      <c r="K12" s="518"/>
      <c r="L12" s="518"/>
      <c r="M12" s="518"/>
      <c r="N12" s="518"/>
      <c r="O12" s="518"/>
      <c r="P12" s="518"/>
      <c r="Q12" s="519"/>
    </row>
    <row r="13" spans="1:17" ht="12.75" customHeight="1" x14ac:dyDescent="0.2">
      <c r="B13" s="181" t="s">
        <v>211</v>
      </c>
      <c r="C13" s="180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90"/>
    </row>
    <row r="14" spans="1:17" ht="12.75" customHeight="1" x14ac:dyDescent="0.2">
      <c r="B14" s="60" t="s">
        <v>38</v>
      </c>
      <c r="C14" s="61" t="s">
        <v>160</v>
      </c>
      <c r="D14" s="185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187"/>
    </row>
    <row r="15" spans="1:17" ht="12.75" customHeight="1" x14ac:dyDescent="0.2">
      <c r="B15" s="47" t="s">
        <v>34</v>
      </c>
      <c r="C15" s="27" t="s">
        <v>120</v>
      </c>
      <c r="D15" s="28" t="s">
        <v>37</v>
      </c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20">
        <f t="shared" ref="Q15:Q23" si="0">SUM(E15:P15)</f>
        <v>0</v>
      </c>
    </row>
    <row r="16" spans="1:17" ht="12.75" customHeight="1" x14ac:dyDescent="0.2">
      <c r="B16" s="47" t="s">
        <v>35</v>
      </c>
      <c r="C16" s="27" t="s">
        <v>121</v>
      </c>
      <c r="D16" s="28" t="s">
        <v>37</v>
      </c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20">
        <f t="shared" si="0"/>
        <v>0</v>
      </c>
    </row>
    <row r="17" spans="2:17" ht="12.75" customHeight="1" x14ac:dyDescent="0.2">
      <c r="B17" s="47" t="s">
        <v>36</v>
      </c>
      <c r="C17" s="27" t="s">
        <v>122</v>
      </c>
      <c r="D17" s="28" t="s">
        <v>37</v>
      </c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20">
        <f t="shared" si="0"/>
        <v>0</v>
      </c>
    </row>
    <row r="18" spans="2:17" ht="12.75" customHeight="1" x14ac:dyDescent="0.2">
      <c r="B18" s="47" t="s">
        <v>26</v>
      </c>
      <c r="C18" s="27" t="s">
        <v>53</v>
      </c>
      <c r="D18" s="28" t="s">
        <v>32</v>
      </c>
      <c r="E18" s="29">
        <f t="shared" ref="E18:P18" si="1">E19+E20</f>
        <v>0</v>
      </c>
      <c r="F18" s="29">
        <f t="shared" si="1"/>
        <v>0</v>
      </c>
      <c r="G18" s="29">
        <f t="shared" si="1"/>
        <v>0</v>
      </c>
      <c r="H18" s="29">
        <f t="shared" si="1"/>
        <v>0</v>
      </c>
      <c r="I18" s="29">
        <f t="shared" si="1"/>
        <v>0</v>
      </c>
      <c r="J18" s="29">
        <f t="shared" si="1"/>
        <v>0</v>
      </c>
      <c r="K18" s="29">
        <f t="shared" si="1"/>
        <v>0</v>
      </c>
      <c r="L18" s="29">
        <f t="shared" si="1"/>
        <v>0</v>
      </c>
      <c r="M18" s="29">
        <f t="shared" si="1"/>
        <v>0</v>
      </c>
      <c r="N18" s="29">
        <f t="shared" si="1"/>
        <v>0</v>
      </c>
      <c r="O18" s="29">
        <f t="shared" si="1"/>
        <v>0</v>
      </c>
      <c r="P18" s="29">
        <f t="shared" si="1"/>
        <v>0</v>
      </c>
      <c r="Q18" s="30">
        <f t="shared" si="0"/>
        <v>0</v>
      </c>
    </row>
    <row r="19" spans="2:17" ht="12.75" customHeight="1" x14ac:dyDescent="0.2">
      <c r="B19" s="47" t="s">
        <v>30</v>
      </c>
      <c r="C19" s="31" t="s">
        <v>71</v>
      </c>
      <c r="D19" s="28" t="s">
        <v>32</v>
      </c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30">
        <f t="shared" si="0"/>
        <v>0</v>
      </c>
    </row>
    <row r="20" spans="2:17" ht="12.75" customHeight="1" x14ac:dyDescent="0.2">
      <c r="B20" s="47" t="s">
        <v>31</v>
      </c>
      <c r="C20" s="31" t="s">
        <v>72</v>
      </c>
      <c r="D20" s="28" t="s">
        <v>32</v>
      </c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30">
        <f t="shared" si="0"/>
        <v>0</v>
      </c>
    </row>
    <row r="21" spans="2:17" ht="12.75" customHeight="1" x14ac:dyDescent="0.2">
      <c r="B21" s="49" t="s">
        <v>157</v>
      </c>
      <c r="C21" s="57" t="s">
        <v>65</v>
      </c>
      <c r="D21" s="58" t="s">
        <v>54</v>
      </c>
      <c r="E21" s="29">
        <f t="shared" ref="E21:P21" si="2">E22+E23</f>
        <v>0</v>
      </c>
      <c r="F21" s="29">
        <f t="shared" si="2"/>
        <v>0</v>
      </c>
      <c r="G21" s="29">
        <f t="shared" si="2"/>
        <v>0</v>
      </c>
      <c r="H21" s="29">
        <f t="shared" si="2"/>
        <v>0</v>
      </c>
      <c r="I21" s="29">
        <f t="shared" si="2"/>
        <v>0</v>
      </c>
      <c r="J21" s="29">
        <f t="shared" si="2"/>
        <v>0</v>
      </c>
      <c r="K21" s="29">
        <f t="shared" si="2"/>
        <v>0</v>
      </c>
      <c r="L21" s="29">
        <f t="shared" si="2"/>
        <v>0</v>
      </c>
      <c r="M21" s="29">
        <f t="shared" si="2"/>
        <v>0</v>
      </c>
      <c r="N21" s="29">
        <f t="shared" si="2"/>
        <v>0</v>
      </c>
      <c r="O21" s="29">
        <f t="shared" si="2"/>
        <v>0</v>
      </c>
      <c r="P21" s="29">
        <f t="shared" si="2"/>
        <v>0</v>
      </c>
      <c r="Q21" s="59">
        <f t="shared" si="0"/>
        <v>0</v>
      </c>
    </row>
    <row r="22" spans="2:17" ht="12.75" customHeight="1" x14ac:dyDescent="0.2">
      <c r="B22" s="47" t="s">
        <v>161</v>
      </c>
      <c r="C22" s="62" t="s">
        <v>66</v>
      </c>
      <c r="D22" s="58" t="s">
        <v>54</v>
      </c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30">
        <f t="shared" si="0"/>
        <v>0</v>
      </c>
    </row>
    <row r="23" spans="2:17" ht="12.75" customHeight="1" x14ac:dyDescent="0.2">
      <c r="B23" s="84" t="s">
        <v>162</v>
      </c>
      <c r="C23" s="85" t="s">
        <v>67</v>
      </c>
      <c r="D23" s="86" t="s">
        <v>54</v>
      </c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87">
        <f t="shared" si="0"/>
        <v>0</v>
      </c>
    </row>
    <row r="24" spans="2:17" ht="12.75" customHeight="1" x14ac:dyDescent="0.2">
      <c r="B24" s="181" t="s">
        <v>309</v>
      </c>
      <c r="C24" s="180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90"/>
    </row>
    <row r="25" spans="2:17" ht="12.75" customHeight="1" x14ac:dyDescent="0.2">
      <c r="B25" s="60" t="s">
        <v>38</v>
      </c>
      <c r="C25" s="61" t="s">
        <v>160</v>
      </c>
      <c r="D25" s="185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187"/>
    </row>
    <row r="26" spans="2:17" ht="12.75" customHeight="1" x14ac:dyDescent="0.2">
      <c r="B26" s="47" t="s">
        <v>34</v>
      </c>
      <c r="C26" s="27" t="s">
        <v>120</v>
      </c>
      <c r="D26" s="28" t="s">
        <v>37</v>
      </c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20">
        <f t="shared" ref="Q26:Q34" si="3">SUM(E26:P26)</f>
        <v>0</v>
      </c>
    </row>
    <row r="27" spans="2:17" ht="12.75" customHeight="1" x14ac:dyDescent="0.2">
      <c r="B27" s="47" t="s">
        <v>35</v>
      </c>
      <c r="C27" s="27" t="s">
        <v>121</v>
      </c>
      <c r="D27" s="28" t="s">
        <v>37</v>
      </c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20">
        <f t="shared" si="3"/>
        <v>0</v>
      </c>
    </row>
    <row r="28" spans="2:17" ht="12.75" customHeight="1" x14ac:dyDescent="0.2">
      <c r="B28" s="47" t="s">
        <v>36</v>
      </c>
      <c r="C28" s="27" t="s">
        <v>122</v>
      </c>
      <c r="D28" s="28" t="s">
        <v>37</v>
      </c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20">
        <f t="shared" si="3"/>
        <v>0</v>
      </c>
    </row>
    <row r="29" spans="2:17" ht="12.75" customHeight="1" x14ac:dyDescent="0.2">
      <c r="B29" s="47" t="s">
        <v>26</v>
      </c>
      <c r="C29" s="27" t="s">
        <v>53</v>
      </c>
      <c r="D29" s="28" t="s">
        <v>32</v>
      </c>
      <c r="E29" s="29">
        <f t="shared" ref="E29:P29" si="4">E30+E31</f>
        <v>0</v>
      </c>
      <c r="F29" s="29">
        <f t="shared" si="4"/>
        <v>0</v>
      </c>
      <c r="G29" s="29">
        <f t="shared" si="4"/>
        <v>0</v>
      </c>
      <c r="H29" s="29">
        <f t="shared" si="4"/>
        <v>0</v>
      </c>
      <c r="I29" s="29">
        <f t="shared" si="4"/>
        <v>0</v>
      </c>
      <c r="J29" s="29">
        <f t="shared" si="4"/>
        <v>0</v>
      </c>
      <c r="K29" s="29">
        <f t="shared" si="4"/>
        <v>0</v>
      </c>
      <c r="L29" s="29">
        <f t="shared" si="4"/>
        <v>0</v>
      </c>
      <c r="M29" s="29">
        <f t="shared" si="4"/>
        <v>0</v>
      </c>
      <c r="N29" s="29">
        <f t="shared" si="4"/>
        <v>0</v>
      </c>
      <c r="O29" s="29">
        <f t="shared" si="4"/>
        <v>0</v>
      </c>
      <c r="P29" s="29">
        <f t="shared" si="4"/>
        <v>0</v>
      </c>
      <c r="Q29" s="30">
        <f t="shared" si="3"/>
        <v>0</v>
      </c>
    </row>
    <row r="30" spans="2:17" ht="12.75" customHeight="1" x14ac:dyDescent="0.2">
      <c r="B30" s="47" t="s">
        <v>30</v>
      </c>
      <c r="C30" s="31" t="s">
        <v>71</v>
      </c>
      <c r="D30" s="28" t="s">
        <v>32</v>
      </c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30">
        <f t="shared" si="3"/>
        <v>0</v>
      </c>
    </row>
    <row r="31" spans="2:17" ht="12.75" customHeight="1" x14ac:dyDescent="0.2">
      <c r="B31" s="47" t="s">
        <v>31</v>
      </c>
      <c r="C31" s="31" t="s">
        <v>72</v>
      </c>
      <c r="D31" s="28" t="s">
        <v>32</v>
      </c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30">
        <f t="shared" si="3"/>
        <v>0</v>
      </c>
    </row>
    <row r="32" spans="2:17" ht="12.75" customHeight="1" x14ac:dyDescent="0.2">
      <c r="B32" s="49" t="s">
        <v>157</v>
      </c>
      <c r="C32" s="57" t="s">
        <v>65</v>
      </c>
      <c r="D32" s="58" t="s">
        <v>54</v>
      </c>
      <c r="E32" s="29">
        <f t="shared" ref="E32:P32" si="5">E33+E34</f>
        <v>0</v>
      </c>
      <c r="F32" s="29">
        <f t="shared" si="5"/>
        <v>0</v>
      </c>
      <c r="G32" s="29">
        <f t="shared" si="5"/>
        <v>0</v>
      </c>
      <c r="H32" s="29">
        <f t="shared" si="5"/>
        <v>0</v>
      </c>
      <c r="I32" s="29">
        <f t="shared" si="5"/>
        <v>0</v>
      </c>
      <c r="J32" s="29">
        <f t="shared" si="5"/>
        <v>0</v>
      </c>
      <c r="K32" s="29">
        <f t="shared" si="5"/>
        <v>0</v>
      </c>
      <c r="L32" s="29">
        <f t="shared" si="5"/>
        <v>0</v>
      </c>
      <c r="M32" s="29">
        <f t="shared" si="5"/>
        <v>0</v>
      </c>
      <c r="N32" s="29">
        <f t="shared" si="5"/>
        <v>0</v>
      </c>
      <c r="O32" s="29">
        <f t="shared" si="5"/>
        <v>0</v>
      </c>
      <c r="P32" s="29">
        <f t="shared" si="5"/>
        <v>0</v>
      </c>
      <c r="Q32" s="59">
        <f t="shared" si="3"/>
        <v>0</v>
      </c>
    </row>
    <row r="33" spans="2:17" ht="12.75" customHeight="1" x14ac:dyDescent="0.2">
      <c r="B33" s="47" t="s">
        <v>161</v>
      </c>
      <c r="C33" s="62" t="s">
        <v>66</v>
      </c>
      <c r="D33" s="58" t="s">
        <v>54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30">
        <f t="shared" si="3"/>
        <v>0</v>
      </c>
    </row>
    <row r="34" spans="2:17" ht="12.75" customHeight="1" x14ac:dyDescent="0.2">
      <c r="B34" s="84" t="s">
        <v>162</v>
      </c>
      <c r="C34" s="85" t="s">
        <v>67</v>
      </c>
      <c r="D34" s="86" t="s">
        <v>54</v>
      </c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87">
        <f t="shared" si="3"/>
        <v>0</v>
      </c>
    </row>
    <row r="35" spans="2:17" ht="12.75" customHeight="1" x14ac:dyDescent="0.2">
      <c r="B35" s="181" t="s">
        <v>100</v>
      </c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90"/>
    </row>
    <row r="36" spans="2:17" ht="12.75" customHeight="1" x14ac:dyDescent="0.2">
      <c r="B36" s="60" t="s">
        <v>38</v>
      </c>
      <c r="C36" s="221" t="s">
        <v>160</v>
      </c>
      <c r="D36" s="185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187"/>
    </row>
    <row r="37" spans="2:17" ht="12.75" customHeight="1" x14ac:dyDescent="0.2">
      <c r="B37" s="47" t="s">
        <v>34</v>
      </c>
      <c r="C37" s="27" t="s">
        <v>120</v>
      </c>
      <c r="D37" s="28" t="s">
        <v>37</v>
      </c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20">
        <f t="shared" ref="Q37:Q45" si="6">SUM(E37:P37)</f>
        <v>0</v>
      </c>
    </row>
    <row r="38" spans="2:17" ht="12.75" customHeight="1" x14ac:dyDescent="0.2">
      <c r="B38" s="47" t="s">
        <v>35</v>
      </c>
      <c r="C38" s="27" t="s">
        <v>121</v>
      </c>
      <c r="D38" s="28" t="s">
        <v>37</v>
      </c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20">
        <f t="shared" si="6"/>
        <v>0</v>
      </c>
    </row>
    <row r="39" spans="2:17" ht="12.75" customHeight="1" x14ac:dyDescent="0.2">
      <c r="B39" s="47" t="s">
        <v>36</v>
      </c>
      <c r="C39" s="27" t="s">
        <v>122</v>
      </c>
      <c r="D39" s="28" t="s">
        <v>37</v>
      </c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20">
        <f t="shared" si="6"/>
        <v>0</v>
      </c>
    </row>
    <row r="40" spans="2:17" ht="12.75" customHeight="1" x14ac:dyDescent="0.2">
      <c r="B40" s="47" t="s">
        <v>26</v>
      </c>
      <c r="C40" s="27" t="s">
        <v>53</v>
      </c>
      <c r="D40" s="28" t="s">
        <v>32</v>
      </c>
      <c r="E40" s="29">
        <f t="shared" ref="E40:P40" si="7">E41+E42</f>
        <v>0</v>
      </c>
      <c r="F40" s="29">
        <f t="shared" si="7"/>
        <v>0</v>
      </c>
      <c r="G40" s="29">
        <f t="shared" si="7"/>
        <v>0</v>
      </c>
      <c r="H40" s="29">
        <f t="shared" si="7"/>
        <v>0</v>
      </c>
      <c r="I40" s="29">
        <f t="shared" si="7"/>
        <v>0</v>
      </c>
      <c r="J40" s="29">
        <f t="shared" si="7"/>
        <v>0</v>
      </c>
      <c r="K40" s="29">
        <f t="shared" si="7"/>
        <v>0</v>
      </c>
      <c r="L40" s="29">
        <f t="shared" si="7"/>
        <v>0</v>
      </c>
      <c r="M40" s="29">
        <f t="shared" si="7"/>
        <v>0</v>
      </c>
      <c r="N40" s="29">
        <f t="shared" si="7"/>
        <v>0</v>
      </c>
      <c r="O40" s="29">
        <f t="shared" si="7"/>
        <v>0</v>
      </c>
      <c r="P40" s="29">
        <f t="shared" si="7"/>
        <v>0</v>
      </c>
      <c r="Q40" s="30">
        <f t="shared" si="6"/>
        <v>0</v>
      </c>
    </row>
    <row r="41" spans="2:17" ht="12.75" customHeight="1" x14ac:dyDescent="0.2">
      <c r="B41" s="47" t="s">
        <v>30</v>
      </c>
      <c r="C41" s="31" t="s">
        <v>71</v>
      </c>
      <c r="D41" s="28" t="s">
        <v>32</v>
      </c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30">
        <f t="shared" si="6"/>
        <v>0</v>
      </c>
    </row>
    <row r="42" spans="2:17" ht="12.75" customHeight="1" x14ac:dyDescent="0.2">
      <c r="B42" s="47" t="s">
        <v>31</v>
      </c>
      <c r="C42" s="31" t="s">
        <v>72</v>
      </c>
      <c r="D42" s="28" t="s">
        <v>32</v>
      </c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30">
        <f t="shared" si="6"/>
        <v>0</v>
      </c>
    </row>
    <row r="43" spans="2:17" ht="12.75" customHeight="1" x14ac:dyDescent="0.2">
      <c r="B43" s="49" t="s">
        <v>157</v>
      </c>
      <c r="C43" s="57" t="s">
        <v>65</v>
      </c>
      <c r="D43" s="58" t="s">
        <v>54</v>
      </c>
      <c r="E43" s="29">
        <f t="shared" ref="E43:P43" si="8">E44+E45</f>
        <v>0</v>
      </c>
      <c r="F43" s="29">
        <f t="shared" si="8"/>
        <v>0</v>
      </c>
      <c r="G43" s="29">
        <f t="shared" si="8"/>
        <v>0</v>
      </c>
      <c r="H43" s="29">
        <f t="shared" si="8"/>
        <v>0</v>
      </c>
      <c r="I43" s="29">
        <f t="shared" si="8"/>
        <v>0</v>
      </c>
      <c r="J43" s="29">
        <f t="shared" si="8"/>
        <v>0</v>
      </c>
      <c r="K43" s="29">
        <f t="shared" si="8"/>
        <v>0</v>
      </c>
      <c r="L43" s="29">
        <f t="shared" si="8"/>
        <v>0</v>
      </c>
      <c r="M43" s="29">
        <f t="shared" si="8"/>
        <v>0</v>
      </c>
      <c r="N43" s="29">
        <f t="shared" si="8"/>
        <v>0</v>
      </c>
      <c r="O43" s="29">
        <f t="shared" si="8"/>
        <v>0</v>
      </c>
      <c r="P43" s="29">
        <f t="shared" si="8"/>
        <v>0</v>
      </c>
      <c r="Q43" s="59">
        <f t="shared" si="6"/>
        <v>0</v>
      </c>
    </row>
    <row r="44" spans="2:17" ht="12.75" customHeight="1" x14ac:dyDescent="0.2">
      <c r="B44" s="47" t="s">
        <v>161</v>
      </c>
      <c r="C44" s="62" t="s">
        <v>66</v>
      </c>
      <c r="D44" s="58" t="s">
        <v>54</v>
      </c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30">
        <f t="shared" si="6"/>
        <v>0</v>
      </c>
    </row>
    <row r="45" spans="2:17" ht="12.75" customHeight="1" x14ac:dyDescent="0.2">
      <c r="B45" s="84" t="s">
        <v>162</v>
      </c>
      <c r="C45" s="85" t="s">
        <v>67</v>
      </c>
      <c r="D45" s="86" t="s">
        <v>54</v>
      </c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87">
        <f t="shared" si="6"/>
        <v>0</v>
      </c>
    </row>
    <row r="46" spans="2:17" ht="12.75" customHeight="1" x14ac:dyDescent="0.2">
      <c r="B46" s="188" t="s">
        <v>101</v>
      </c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90"/>
    </row>
    <row r="47" spans="2:17" ht="12.75" customHeight="1" x14ac:dyDescent="0.2">
      <c r="B47" s="60" t="s">
        <v>38</v>
      </c>
      <c r="C47" s="221" t="s">
        <v>160</v>
      </c>
      <c r="D47" s="185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187"/>
    </row>
    <row r="48" spans="2:17" ht="12.75" customHeight="1" x14ac:dyDescent="0.2">
      <c r="B48" s="183" t="s">
        <v>33</v>
      </c>
      <c r="C48" s="184" t="s">
        <v>53</v>
      </c>
      <c r="D48" s="185" t="s">
        <v>32</v>
      </c>
      <c r="E48" s="186">
        <f t="shared" ref="E48:P48" si="9">E49+E50</f>
        <v>0</v>
      </c>
      <c r="F48" s="186">
        <f t="shared" si="9"/>
        <v>0</v>
      </c>
      <c r="G48" s="186">
        <f t="shared" si="9"/>
        <v>0</v>
      </c>
      <c r="H48" s="186">
        <f t="shared" si="9"/>
        <v>0</v>
      </c>
      <c r="I48" s="186">
        <f t="shared" si="9"/>
        <v>0</v>
      </c>
      <c r="J48" s="186">
        <f t="shared" si="9"/>
        <v>0</v>
      </c>
      <c r="K48" s="186">
        <f t="shared" si="9"/>
        <v>0</v>
      </c>
      <c r="L48" s="186">
        <f t="shared" si="9"/>
        <v>0</v>
      </c>
      <c r="M48" s="186">
        <f t="shared" si="9"/>
        <v>0</v>
      </c>
      <c r="N48" s="186">
        <f t="shared" si="9"/>
        <v>0</v>
      </c>
      <c r="O48" s="186">
        <f t="shared" si="9"/>
        <v>0</v>
      </c>
      <c r="P48" s="186">
        <f t="shared" si="9"/>
        <v>0</v>
      </c>
      <c r="Q48" s="187">
        <f>SUM(E48:P48)</f>
        <v>0</v>
      </c>
    </row>
    <row r="49" spans="2:17" ht="12.75" customHeight="1" x14ac:dyDescent="0.2">
      <c r="B49" s="47" t="s">
        <v>34</v>
      </c>
      <c r="C49" s="31" t="s">
        <v>71</v>
      </c>
      <c r="D49" s="28" t="s">
        <v>32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30">
        <f>SUM(E49:P49)</f>
        <v>0</v>
      </c>
    </row>
    <row r="50" spans="2:17" ht="12.75" customHeight="1" x14ac:dyDescent="0.2">
      <c r="B50" s="84" t="s">
        <v>35</v>
      </c>
      <c r="C50" s="182" t="s">
        <v>72</v>
      </c>
      <c r="D50" s="86" t="s">
        <v>32</v>
      </c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87">
        <f>SUM(E50:P50)</f>
        <v>0</v>
      </c>
    </row>
    <row r="51" spans="2:17" ht="12.75" customHeight="1" x14ac:dyDescent="0.2">
      <c r="B51" s="188" t="s">
        <v>102</v>
      </c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90"/>
    </row>
    <row r="52" spans="2:17" ht="12.75" customHeight="1" x14ac:dyDescent="0.2">
      <c r="B52" s="60" t="s">
        <v>38</v>
      </c>
      <c r="C52" s="221" t="s">
        <v>160</v>
      </c>
      <c r="D52" s="185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187"/>
    </row>
    <row r="53" spans="2:17" ht="12.75" customHeight="1" x14ac:dyDescent="0.2">
      <c r="B53" s="183" t="s">
        <v>33</v>
      </c>
      <c r="C53" s="184" t="s">
        <v>53</v>
      </c>
      <c r="D53" s="185" t="s">
        <v>32</v>
      </c>
      <c r="E53" s="186">
        <f t="shared" ref="E53:P53" si="10">E54+E55</f>
        <v>0</v>
      </c>
      <c r="F53" s="186">
        <f t="shared" si="10"/>
        <v>0</v>
      </c>
      <c r="G53" s="186">
        <f t="shared" si="10"/>
        <v>0</v>
      </c>
      <c r="H53" s="186">
        <f t="shared" si="10"/>
        <v>0</v>
      </c>
      <c r="I53" s="186">
        <f t="shared" si="10"/>
        <v>0</v>
      </c>
      <c r="J53" s="186">
        <f t="shared" si="10"/>
        <v>0</v>
      </c>
      <c r="K53" s="186">
        <f t="shared" si="10"/>
        <v>0</v>
      </c>
      <c r="L53" s="186">
        <f t="shared" si="10"/>
        <v>0</v>
      </c>
      <c r="M53" s="186">
        <f t="shared" si="10"/>
        <v>0</v>
      </c>
      <c r="N53" s="186">
        <f t="shared" si="10"/>
        <v>0</v>
      </c>
      <c r="O53" s="186">
        <f t="shared" si="10"/>
        <v>0</v>
      </c>
      <c r="P53" s="186">
        <f t="shared" si="10"/>
        <v>0</v>
      </c>
      <c r="Q53" s="187">
        <f t="shared" ref="Q53:Q58" si="11">SUM(E53:P53)</f>
        <v>0</v>
      </c>
    </row>
    <row r="54" spans="2:17" ht="12.75" customHeight="1" x14ac:dyDescent="0.2">
      <c r="B54" s="47" t="s">
        <v>34</v>
      </c>
      <c r="C54" s="31" t="s">
        <v>71</v>
      </c>
      <c r="D54" s="28" t="s">
        <v>32</v>
      </c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30">
        <f t="shared" si="11"/>
        <v>0</v>
      </c>
    </row>
    <row r="55" spans="2:17" ht="12.75" customHeight="1" x14ac:dyDescent="0.2">
      <c r="B55" s="47" t="s">
        <v>35</v>
      </c>
      <c r="C55" s="31" t="s">
        <v>72</v>
      </c>
      <c r="D55" s="28" t="s">
        <v>32</v>
      </c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30">
        <f t="shared" si="11"/>
        <v>0</v>
      </c>
    </row>
    <row r="56" spans="2:17" ht="12.75" customHeight="1" x14ac:dyDescent="0.2">
      <c r="B56" s="49" t="s">
        <v>26</v>
      </c>
      <c r="C56" s="57" t="s">
        <v>65</v>
      </c>
      <c r="D56" s="58" t="s">
        <v>54</v>
      </c>
      <c r="E56" s="29">
        <f t="shared" ref="E56:P56" si="12">E57+E58</f>
        <v>0</v>
      </c>
      <c r="F56" s="29">
        <f t="shared" si="12"/>
        <v>0</v>
      </c>
      <c r="G56" s="29">
        <f t="shared" si="12"/>
        <v>0</v>
      </c>
      <c r="H56" s="29">
        <f t="shared" si="12"/>
        <v>0</v>
      </c>
      <c r="I56" s="29">
        <f t="shared" si="12"/>
        <v>0</v>
      </c>
      <c r="J56" s="29">
        <f t="shared" si="12"/>
        <v>0</v>
      </c>
      <c r="K56" s="29">
        <f t="shared" si="12"/>
        <v>0</v>
      </c>
      <c r="L56" s="29">
        <f t="shared" si="12"/>
        <v>0</v>
      </c>
      <c r="M56" s="29">
        <f t="shared" si="12"/>
        <v>0</v>
      </c>
      <c r="N56" s="29">
        <f t="shared" si="12"/>
        <v>0</v>
      </c>
      <c r="O56" s="29">
        <f t="shared" si="12"/>
        <v>0</v>
      </c>
      <c r="P56" s="29">
        <f t="shared" si="12"/>
        <v>0</v>
      </c>
      <c r="Q56" s="59">
        <f t="shared" si="11"/>
        <v>0</v>
      </c>
    </row>
    <row r="57" spans="2:17" ht="12.75" customHeight="1" x14ac:dyDescent="0.2">
      <c r="B57" s="47" t="s">
        <v>30</v>
      </c>
      <c r="C57" s="62" t="s">
        <v>66</v>
      </c>
      <c r="D57" s="58" t="s">
        <v>54</v>
      </c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30">
        <f t="shared" si="11"/>
        <v>0</v>
      </c>
    </row>
    <row r="58" spans="2:17" ht="12.75" customHeight="1" x14ac:dyDescent="0.2">
      <c r="B58" s="84" t="s">
        <v>31</v>
      </c>
      <c r="C58" s="85" t="s">
        <v>67</v>
      </c>
      <c r="D58" s="86" t="s">
        <v>54</v>
      </c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87">
        <f t="shared" si="11"/>
        <v>0</v>
      </c>
    </row>
    <row r="59" spans="2:17" ht="12.75" customHeight="1" x14ac:dyDescent="0.2">
      <c r="B59" s="188" t="s">
        <v>212</v>
      </c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90"/>
    </row>
    <row r="60" spans="2:17" ht="12.75" customHeight="1" x14ac:dyDescent="0.2">
      <c r="B60" s="183" t="s">
        <v>38</v>
      </c>
      <c r="C60" s="221" t="s">
        <v>160</v>
      </c>
      <c r="D60" s="185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187"/>
    </row>
    <row r="61" spans="2:17" ht="12.75" customHeight="1" x14ac:dyDescent="0.2">
      <c r="B61" s="47" t="s">
        <v>34</v>
      </c>
      <c r="C61" s="27" t="s">
        <v>120</v>
      </c>
      <c r="D61" s="28" t="s">
        <v>37</v>
      </c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20">
        <f t="shared" ref="Q61:Q69" si="13">SUM(E61:P61)</f>
        <v>0</v>
      </c>
    </row>
    <row r="62" spans="2:17" ht="12.75" customHeight="1" x14ac:dyDescent="0.2">
      <c r="B62" s="47" t="s">
        <v>35</v>
      </c>
      <c r="C62" s="27" t="s">
        <v>121</v>
      </c>
      <c r="D62" s="28" t="s">
        <v>37</v>
      </c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20">
        <f t="shared" si="13"/>
        <v>0</v>
      </c>
    </row>
    <row r="63" spans="2:17" ht="12.75" customHeight="1" x14ac:dyDescent="0.2">
      <c r="B63" s="47" t="s">
        <v>36</v>
      </c>
      <c r="C63" s="27" t="s">
        <v>122</v>
      </c>
      <c r="D63" s="28" t="s">
        <v>37</v>
      </c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20">
        <f t="shared" si="13"/>
        <v>0</v>
      </c>
    </row>
    <row r="64" spans="2:17" ht="12.75" customHeight="1" x14ac:dyDescent="0.2">
      <c r="B64" s="47" t="s">
        <v>26</v>
      </c>
      <c r="C64" s="27" t="s">
        <v>53</v>
      </c>
      <c r="D64" s="28" t="s">
        <v>32</v>
      </c>
      <c r="E64" s="29">
        <f t="shared" ref="E64:P64" si="14">E65+E66</f>
        <v>0</v>
      </c>
      <c r="F64" s="29">
        <f t="shared" si="14"/>
        <v>0</v>
      </c>
      <c r="G64" s="29">
        <f t="shared" si="14"/>
        <v>0</v>
      </c>
      <c r="H64" s="29">
        <f t="shared" si="14"/>
        <v>0</v>
      </c>
      <c r="I64" s="29">
        <f t="shared" si="14"/>
        <v>0</v>
      </c>
      <c r="J64" s="29">
        <f t="shared" si="14"/>
        <v>0</v>
      </c>
      <c r="K64" s="29">
        <f t="shared" si="14"/>
        <v>0</v>
      </c>
      <c r="L64" s="29">
        <f t="shared" si="14"/>
        <v>0</v>
      </c>
      <c r="M64" s="29">
        <f t="shared" si="14"/>
        <v>0</v>
      </c>
      <c r="N64" s="29">
        <f t="shared" si="14"/>
        <v>0</v>
      </c>
      <c r="O64" s="29">
        <f t="shared" si="14"/>
        <v>0</v>
      </c>
      <c r="P64" s="29">
        <f t="shared" si="14"/>
        <v>0</v>
      </c>
      <c r="Q64" s="30">
        <f t="shared" si="13"/>
        <v>0</v>
      </c>
    </row>
    <row r="65" spans="2:17" ht="12.75" customHeight="1" x14ac:dyDescent="0.2">
      <c r="B65" s="47" t="s">
        <v>30</v>
      </c>
      <c r="C65" s="31" t="s">
        <v>71</v>
      </c>
      <c r="D65" s="28" t="s">
        <v>32</v>
      </c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30">
        <f t="shared" si="13"/>
        <v>0</v>
      </c>
    </row>
    <row r="66" spans="2:17" ht="12.75" customHeight="1" x14ac:dyDescent="0.2">
      <c r="B66" s="47" t="s">
        <v>31</v>
      </c>
      <c r="C66" s="31" t="s">
        <v>72</v>
      </c>
      <c r="D66" s="28" t="s">
        <v>32</v>
      </c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30">
        <f t="shared" si="13"/>
        <v>0</v>
      </c>
    </row>
    <row r="67" spans="2:17" x14ac:dyDescent="0.2">
      <c r="B67" s="49" t="s">
        <v>157</v>
      </c>
      <c r="C67" s="57" t="s">
        <v>65</v>
      </c>
      <c r="D67" s="58" t="s">
        <v>54</v>
      </c>
      <c r="E67" s="29">
        <f t="shared" ref="E67:P67" si="15">E68+E69</f>
        <v>0</v>
      </c>
      <c r="F67" s="29">
        <f t="shared" si="15"/>
        <v>0</v>
      </c>
      <c r="G67" s="29">
        <f t="shared" si="15"/>
        <v>0</v>
      </c>
      <c r="H67" s="29">
        <f t="shared" si="15"/>
        <v>0</v>
      </c>
      <c r="I67" s="29">
        <f t="shared" si="15"/>
        <v>0</v>
      </c>
      <c r="J67" s="29">
        <f t="shared" si="15"/>
        <v>0</v>
      </c>
      <c r="K67" s="29">
        <f t="shared" si="15"/>
        <v>0</v>
      </c>
      <c r="L67" s="29">
        <f t="shared" si="15"/>
        <v>0</v>
      </c>
      <c r="M67" s="29">
        <f t="shared" si="15"/>
        <v>0</v>
      </c>
      <c r="N67" s="29">
        <f t="shared" si="15"/>
        <v>0</v>
      </c>
      <c r="O67" s="29">
        <f t="shared" si="15"/>
        <v>0</v>
      </c>
      <c r="P67" s="29">
        <f t="shared" si="15"/>
        <v>0</v>
      </c>
      <c r="Q67" s="59">
        <f t="shared" si="13"/>
        <v>0</v>
      </c>
    </row>
    <row r="68" spans="2:17" x14ac:dyDescent="0.2">
      <c r="B68" s="47" t="s">
        <v>161</v>
      </c>
      <c r="C68" s="62" t="s">
        <v>66</v>
      </c>
      <c r="D68" s="58" t="s">
        <v>54</v>
      </c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30">
        <f t="shared" si="13"/>
        <v>0</v>
      </c>
    </row>
    <row r="69" spans="2:17" ht="13.5" thickBot="1" x14ac:dyDescent="0.25">
      <c r="B69" s="48" t="s">
        <v>162</v>
      </c>
      <c r="C69" s="32" t="s">
        <v>67</v>
      </c>
      <c r="D69" s="33" t="s">
        <v>54</v>
      </c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34">
        <f t="shared" si="13"/>
        <v>0</v>
      </c>
    </row>
    <row r="70" spans="2:17" ht="13.5" thickTop="1" x14ac:dyDescent="0.2"/>
  </sheetData>
  <mergeCells count="7">
    <mergeCell ref="B12:Q12"/>
    <mergeCell ref="B7:Q7"/>
    <mergeCell ref="B10:B11"/>
    <mergeCell ref="C10:C11"/>
    <mergeCell ref="D10:D11"/>
    <mergeCell ref="E10:Q10"/>
    <mergeCell ref="G9:I9"/>
  </mergeCells>
  <phoneticPr fontId="2" type="noConversion"/>
  <printOptions horizontalCentered="1"/>
  <pageMargins left="0.28000000000000003" right="0.24" top="0.4" bottom="0.52" header="0.23" footer="0.24"/>
  <pageSetup paperSize="9" scale="71" orientation="landscape" r:id="rId1"/>
  <headerFooter alignWithMargins="0">
    <oddFooter>&amp;CСтрана &amp;P од &amp;N</oddFooter>
  </headerFooter>
  <ignoredErrors>
    <ignoredError sqref="B14 B18 B21 B36 B40 B43 B47:B48 B52:B53 B56 B60 B64 B6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3DD89-FD47-4C59-8127-814D0DC45EB9}">
  <sheetPr>
    <pageSetUpPr fitToPage="1"/>
  </sheetPr>
  <dimension ref="A1:Q48"/>
  <sheetViews>
    <sheetView zoomScaleNormal="100" workbookViewId="0"/>
  </sheetViews>
  <sheetFormatPr defaultRowHeight="12.75" x14ac:dyDescent="0.2"/>
  <cols>
    <col min="1" max="1" width="3.7109375" style="14" customWidth="1"/>
    <col min="2" max="2" width="5.7109375" style="14" customWidth="1"/>
    <col min="3" max="3" width="34.85546875" style="14" customWidth="1"/>
    <col min="4" max="4" width="5.7109375" style="14" customWidth="1"/>
    <col min="5" max="16" width="6.5703125" style="14" customWidth="1"/>
    <col min="17" max="17" width="10.7109375" style="14" customWidth="1"/>
    <col min="18" max="16384" width="9.140625" style="14"/>
  </cols>
  <sheetData>
    <row r="1" spans="1:17" x14ac:dyDescent="0.2">
      <c r="A1" s="6" t="s">
        <v>40</v>
      </c>
      <c r="B1" s="7"/>
      <c r="C1" s="6"/>
      <c r="D1" s="10"/>
    </row>
    <row r="2" spans="1:17" x14ac:dyDescent="0.2">
      <c r="A2" s="6"/>
      <c r="B2" s="7"/>
      <c r="C2" s="6"/>
      <c r="D2" s="10"/>
    </row>
    <row r="3" spans="1:17" x14ac:dyDescent="0.2">
      <c r="A3" s="10"/>
      <c r="B3" s="8" t="str">
        <f>CONCATENATE(Poc.strana!A22," ",Poc.strana!C22)</f>
        <v xml:space="preserve">Назив енергетског субјекта: </v>
      </c>
      <c r="C3" s="10"/>
      <c r="D3" s="10"/>
    </row>
    <row r="4" spans="1:17" x14ac:dyDescent="0.2">
      <c r="A4" s="10"/>
      <c r="B4" s="8" t="str">
        <f>CONCATENATE(Poc.strana!A35," ",Poc.strana!C35)</f>
        <v xml:space="preserve">Датум обраде: </v>
      </c>
      <c r="C4" s="10"/>
      <c r="D4" s="10"/>
    </row>
    <row r="7" spans="1:17" x14ac:dyDescent="0.2">
      <c r="B7" s="520" t="str">
        <f>CONCATENATE("Табела ЕТ-3-7.2.1 ИСПОРУКА ЕЛЕКТРИЧНЕ ЕНЕРГИЈЕ - РЕЗЕРВНО СНАБДЕВАЊЕ - РЕАЛИЗАЦИЈА ЗА"," ",Poc.strana!C25,". ГОДИНУ")</f>
        <v>Табела ЕТ-3-7.2.1 ИСПОРУКА ЕЛЕКТРИЧНЕ ЕНЕРГИЈЕ - РЕЗЕРВНО СНАБДЕВАЊЕ - РЕАЛИЗАЦИЈА ЗА 2025. ГОДИНУ</v>
      </c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</row>
    <row r="8" spans="1:17" ht="13.5" thickBot="1" x14ac:dyDescent="0.25"/>
    <row r="9" spans="1:17" ht="14.25" thickTop="1" thickBot="1" x14ac:dyDescent="0.25">
      <c r="B9" s="99"/>
      <c r="C9" s="83" t="s">
        <v>68</v>
      </c>
      <c r="D9" s="100"/>
      <c r="E9" s="194"/>
      <c r="F9" s="194"/>
      <c r="G9" s="468"/>
      <c r="H9" s="468"/>
      <c r="I9" s="468"/>
      <c r="J9" s="83"/>
      <c r="K9" s="83"/>
      <c r="L9" s="100"/>
      <c r="M9" s="83"/>
      <c r="N9" s="83"/>
      <c r="O9" s="83"/>
      <c r="P9" s="192"/>
      <c r="Q9" s="193"/>
    </row>
    <row r="10" spans="1:17" ht="16.5" customHeight="1" thickTop="1" x14ac:dyDescent="0.2">
      <c r="B10" s="521" t="s">
        <v>0</v>
      </c>
      <c r="C10" s="523" t="s">
        <v>159</v>
      </c>
      <c r="D10" s="523" t="s">
        <v>50</v>
      </c>
      <c r="E10" s="525" t="s">
        <v>51</v>
      </c>
      <c r="F10" s="525"/>
      <c r="G10" s="525"/>
      <c r="H10" s="525"/>
      <c r="I10" s="525"/>
      <c r="J10" s="525"/>
      <c r="K10" s="525"/>
      <c r="L10" s="525"/>
      <c r="M10" s="525"/>
      <c r="N10" s="525"/>
      <c r="O10" s="525"/>
      <c r="P10" s="525"/>
      <c r="Q10" s="526"/>
    </row>
    <row r="11" spans="1:17" ht="16.5" customHeight="1" x14ac:dyDescent="0.2">
      <c r="B11" s="522"/>
      <c r="C11" s="524"/>
      <c r="D11" s="524"/>
      <c r="E11" s="88" t="s">
        <v>14</v>
      </c>
      <c r="F11" s="88" t="s">
        <v>15</v>
      </c>
      <c r="G11" s="88" t="s">
        <v>16</v>
      </c>
      <c r="H11" s="88" t="s">
        <v>17</v>
      </c>
      <c r="I11" s="88" t="s">
        <v>18</v>
      </c>
      <c r="J11" s="88" t="s">
        <v>19</v>
      </c>
      <c r="K11" s="88" t="s">
        <v>20</v>
      </c>
      <c r="L11" s="88" t="s">
        <v>21</v>
      </c>
      <c r="M11" s="88" t="s">
        <v>22</v>
      </c>
      <c r="N11" s="88" t="s">
        <v>23</v>
      </c>
      <c r="O11" s="88" t="s">
        <v>24</v>
      </c>
      <c r="P11" s="88" t="s">
        <v>25</v>
      </c>
      <c r="Q11" s="89" t="s">
        <v>52</v>
      </c>
    </row>
    <row r="12" spans="1:17" ht="12.75" customHeight="1" x14ac:dyDescent="0.2">
      <c r="B12" s="517"/>
      <c r="C12" s="518"/>
      <c r="D12" s="518"/>
      <c r="E12" s="518"/>
      <c r="F12" s="518"/>
      <c r="G12" s="518"/>
      <c r="H12" s="518"/>
      <c r="I12" s="518"/>
      <c r="J12" s="518"/>
      <c r="K12" s="518"/>
      <c r="L12" s="518"/>
      <c r="M12" s="518"/>
      <c r="N12" s="518"/>
      <c r="O12" s="518"/>
      <c r="P12" s="518"/>
      <c r="Q12" s="519"/>
    </row>
    <row r="13" spans="1:17" ht="12.75" customHeight="1" x14ac:dyDescent="0.2">
      <c r="B13" s="181" t="s">
        <v>100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90"/>
    </row>
    <row r="14" spans="1:17" ht="12.75" customHeight="1" x14ac:dyDescent="0.2">
      <c r="B14" s="60" t="s">
        <v>38</v>
      </c>
      <c r="C14" s="221" t="s">
        <v>160</v>
      </c>
      <c r="D14" s="185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187"/>
    </row>
    <row r="15" spans="1:17" ht="12.75" customHeight="1" x14ac:dyDescent="0.2">
      <c r="B15" s="47" t="s">
        <v>34</v>
      </c>
      <c r="C15" s="27" t="s">
        <v>120</v>
      </c>
      <c r="D15" s="28" t="s">
        <v>37</v>
      </c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20">
        <f t="shared" ref="Q15:Q23" si="0">SUM(E15:P15)</f>
        <v>0</v>
      </c>
    </row>
    <row r="16" spans="1:17" ht="12.75" customHeight="1" x14ac:dyDescent="0.2">
      <c r="B16" s="47" t="s">
        <v>35</v>
      </c>
      <c r="C16" s="27" t="s">
        <v>121</v>
      </c>
      <c r="D16" s="28" t="s">
        <v>37</v>
      </c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20">
        <f t="shared" si="0"/>
        <v>0</v>
      </c>
    </row>
    <row r="17" spans="2:17" ht="12.75" customHeight="1" x14ac:dyDescent="0.2">
      <c r="B17" s="47" t="s">
        <v>36</v>
      </c>
      <c r="C17" s="27" t="s">
        <v>122</v>
      </c>
      <c r="D17" s="28" t="s">
        <v>37</v>
      </c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20">
        <f t="shared" si="0"/>
        <v>0</v>
      </c>
    </row>
    <row r="18" spans="2:17" ht="12.75" customHeight="1" x14ac:dyDescent="0.2">
      <c r="B18" s="47" t="s">
        <v>26</v>
      </c>
      <c r="C18" s="27" t="s">
        <v>53</v>
      </c>
      <c r="D18" s="28" t="s">
        <v>32</v>
      </c>
      <c r="E18" s="29">
        <f t="shared" ref="E18:P18" si="1">E19+E20</f>
        <v>0</v>
      </c>
      <c r="F18" s="29">
        <f t="shared" si="1"/>
        <v>0</v>
      </c>
      <c r="G18" s="29">
        <f t="shared" si="1"/>
        <v>0</v>
      </c>
      <c r="H18" s="29">
        <f t="shared" si="1"/>
        <v>0</v>
      </c>
      <c r="I18" s="29">
        <f t="shared" si="1"/>
        <v>0</v>
      </c>
      <c r="J18" s="29">
        <f t="shared" si="1"/>
        <v>0</v>
      </c>
      <c r="K18" s="29">
        <f t="shared" si="1"/>
        <v>0</v>
      </c>
      <c r="L18" s="29">
        <f t="shared" si="1"/>
        <v>0</v>
      </c>
      <c r="M18" s="29">
        <f t="shared" si="1"/>
        <v>0</v>
      </c>
      <c r="N18" s="29">
        <f t="shared" si="1"/>
        <v>0</v>
      </c>
      <c r="O18" s="29">
        <f t="shared" si="1"/>
        <v>0</v>
      </c>
      <c r="P18" s="29">
        <f t="shared" si="1"/>
        <v>0</v>
      </c>
      <c r="Q18" s="30">
        <f t="shared" si="0"/>
        <v>0</v>
      </c>
    </row>
    <row r="19" spans="2:17" ht="12.75" customHeight="1" x14ac:dyDescent="0.2">
      <c r="B19" s="47" t="s">
        <v>30</v>
      </c>
      <c r="C19" s="31" t="s">
        <v>71</v>
      </c>
      <c r="D19" s="28" t="s">
        <v>32</v>
      </c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30">
        <f t="shared" si="0"/>
        <v>0</v>
      </c>
    </row>
    <row r="20" spans="2:17" ht="12.75" customHeight="1" x14ac:dyDescent="0.2">
      <c r="B20" s="47" t="s">
        <v>31</v>
      </c>
      <c r="C20" s="31" t="s">
        <v>72</v>
      </c>
      <c r="D20" s="28" t="s">
        <v>32</v>
      </c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30">
        <f t="shared" si="0"/>
        <v>0</v>
      </c>
    </row>
    <row r="21" spans="2:17" ht="12.75" customHeight="1" x14ac:dyDescent="0.2">
      <c r="B21" s="49" t="s">
        <v>157</v>
      </c>
      <c r="C21" s="57" t="s">
        <v>65</v>
      </c>
      <c r="D21" s="58" t="s">
        <v>54</v>
      </c>
      <c r="E21" s="29">
        <f t="shared" ref="E21:P21" si="2">E22+E23</f>
        <v>0</v>
      </c>
      <c r="F21" s="29">
        <f t="shared" si="2"/>
        <v>0</v>
      </c>
      <c r="G21" s="29">
        <f t="shared" si="2"/>
        <v>0</v>
      </c>
      <c r="H21" s="29">
        <f t="shared" si="2"/>
        <v>0</v>
      </c>
      <c r="I21" s="29">
        <f t="shared" si="2"/>
        <v>0</v>
      </c>
      <c r="J21" s="29">
        <f t="shared" si="2"/>
        <v>0</v>
      </c>
      <c r="K21" s="29">
        <f t="shared" si="2"/>
        <v>0</v>
      </c>
      <c r="L21" s="29">
        <f t="shared" si="2"/>
        <v>0</v>
      </c>
      <c r="M21" s="29">
        <f t="shared" si="2"/>
        <v>0</v>
      </c>
      <c r="N21" s="29">
        <f t="shared" si="2"/>
        <v>0</v>
      </c>
      <c r="O21" s="29">
        <f t="shared" si="2"/>
        <v>0</v>
      </c>
      <c r="P21" s="29">
        <f t="shared" si="2"/>
        <v>0</v>
      </c>
      <c r="Q21" s="59">
        <f t="shared" si="0"/>
        <v>0</v>
      </c>
    </row>
    <row r="22" spans="2:17" ht="12.75" customHeight="1" x14ac:dyDescent="0.2">
      <c r="B22" s="47" t="s">
        <v>161</v>
      </c>
      <c r="C22" s="62" t="s">
        <v>66</v>
      </c>
      <c r="D22" s="58" t="s">
        <v>54</v>
      </c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30">
        <f t="shared" si="0"/>
        <v>0</v>
      </c>
    </row>
    <row r="23" spans="2:17" ht="12.75" customHeight="1" x14ac:dyDescent="0.2">
      <c r="B23" s="84" t="s">
        <v>162</v>
      </c>
      <c r="C23" s="85" t="s">
        <v>67</v>
      </c>
      <c r="D23" s="86" t="s">
        <v>54</v>
      </c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87">
        <f t="shared" si="0"/>
        <v>0</v>
      </c>
    </row>
    <row r="24" spans="2:17" ht="12.75" customHeight="1" x14ac:dyDescent="0.2">
      <c r="B24" s="188" t="s">
        <v>101</v>
      </c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90"/>
    </row>
    <row r="25" spans="2:17" ht="12.75" customHeight="1" x14ac:dyDescent="0.2">
      <c r="B25" s="60" t="s">
        <v>38</v>
      </c>
      <c r="C25" s="221" t="s">
        <v>160</v>
      </c>
      <c r="D25" s="185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187"/>
    </row>
    <row r="26" spans="2:17" ht="12.75" customHeight="1" x14ac:dyDescent="0.2">
      <c r="B26" s="183" t="s">
        <v>33</v>
      </c>
      <c r="C26" s="184" t="s">
        <v>53</v>
      </c>
      <c r="D26" s="185" t="s">
        <v>32</v>
      </c>
      <c r="E26" s="186">
        <f t="shared" ref="E26:P26" si="3">E27+E28</f>
        <v>0</v>
      </c>
      <c r="F26" s="186">
        <f t="shared" si="3"/>
        <v>0</v>
      </c>
      <c r="G26" s="186">
        <f t="shared" si="3"/>
        <v>0</v>
      </c>
      <c r="H26" s="186">
        <f t="shared" si="3"/>
        <v>0</v>
      </c>
      <c r="I26" s="186">
        <f t="shared" si="3"/>
        <v>0</v>
      </c>
      <c r="J26" s="186">
        <f t="shared" si="3"/>
        <v>0</v>
      </c>
      <c r="K26" s="186">
        <f t="shared" si="3"/>
        <v>0</v>
      </c>
      <c r="L26" s="186">
        <f t="shared" si="3"/>
        <v>0</v>
      </c>
      <c r="M26" s="186">
        <f t="shared" si="3"/>
        <v>0</v>
      </c>
      <c r="N26" s="186">
        <f t="shared" si="3"/>
        <v>0</v>
      </c>
      <c r="O26" s="186">
        <f t="shared" si="3"/>
        <v>0</v>
      </c>
      <c r="P26" s="186">
        <f t="shared" si="3"/>
        <v>0</v>
      </c>
      <c r="Q26" s="187">
        <f>SUM(E26:P26)</f>
        <v>0</v>
      </c>
    </row>
    <row r="27" spans="2:17" ht="12.75" customHeight="1" x14ac:dyDescent="0.2">
      <c r="B27" s="47" t="s">
        <v>34</v>
      </c>
      <c r="C27" s="31" t="s">
        <v>71</v>
      </c>
      <c r="D27" s="28" t="s">
        <v>32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30">
        <f>SUM(E27:P27)</f>
        <v>0</v>
      </c>
    </row>
    <row r="28" spans="2:17" ht="12.75" customHeight="1" x14ac:dyDescent="0.2">
      <c r="B28" s="84" t="s">
        <v>35</v>
      </c>
      <c r="C28" s="182" t="s">
        <v>72</v>
      </c>
      <c r="D28" s="86" t="s">
        <v>32</v>
      </c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87">
        <f>SUM(E28:P28)</f>
        <v>0</v>
      </c>
    </row>
    <row r="29" spans="2:17" ht="12.75" customHeight="1" x14ac:dyDescent="0.2">
      <c r="B29" s="188" t="s">
        <v>102</v>
      </c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90"/>
    </row>
    <row r="30" spans="2:17" ht="12.75" customHeight="1" x14ac:dyDescent="0.2">
      <c r="B30" s="60" t="s">
        <v>38</v>
      </c>
      <c r="C30" s="221" t="s">
        <v>160</v>
      </c>
      <c r="D30" s="185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187"/>
    </row>
    <row r="31" spans="2:17" ht="12.75" customHeight="1" x14ac:dyDescent="0.2">
      <c r="B31" s="183" t="s">
        <v>33</v>
      </c>
      <c r="C31" s="184" t="s">
        <v>53</v>
      </c>
      <c r="D31" s="185" t="s">
        <v>32</v>
      </c>
      <c r="E31" s="186">
        <f t="shared" ref="E31:P31" si="4">E32+E33</f>
        <v>0</v>
      </c>
      <c r="F31" s="186">
        <f t="shared" si="4"/>
        <v>0</v>
      </c>
      <c r="G31" s="186">
        <f t="shared" si="4"/>
        <v>0</v>
      </c>
      <c r="H31" s="186">
        <f t="shared" si="4"/>
        <v>0</v>
      </c>
      <c r="I31" s="186">
        <f t="shared" si="4"/>
        <v>0</v>
      </c>
      <c r="J31" s="186">
        <f t="shared" si="4"/>
        <v>0</v>
      </c>
      <c r="K31" s="186">
        <f t="shared" si="4"/>
        <v>0</v>
      </c>
      <c r="L31" s="186">
        <f t="shared" si="4"/>
        <v>0</v>
      </c>
      <c r="M31" s="186">
        <f t="shared" si="4"/>
        <v>0</v>
      </c>
      <c r="N31" s="186">
        <f t="shared" si="4"/>
        <v>0</v>
      </c>
      <c r="O31" s="186">
        <f t="shared" si="4"/>
        <v>0</v>
      </c>
      <c r="P31" s="186">
        <f t="shared" si="4"/>
        <v>0</v>
      </c>
      <c r="Q31" s="187">
        <f t="shared" ref="Q31:Q36" si="5">SUM(E31:P31)</f>
        <v>0</v>
      </c>
    </row>
    <row r="32" spans="2:17" ht="12.75" customHeight="1" x14ac:dyDescent="0.2">
      <c r="B32" s="47" t="s">
        <v>34</v>
      </c>
      <c r="C32" s="31" t="s">
        <v>71</v>
      </c>
      <c r="D32" s="28" t="s">
        <v>32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30">
        <f t="shared" si="5"/>
        <v>0</v>
      </c>
    </row>
    <row r="33" spans="2:17" ht="12.75" customHeight="1" x14ac:dyDescent="0.2">
      <c r="B33" s="47" t="s">
        <v>35</v>
      </c>
      <c r="C33" s="31" t="s">
        <v>72</v>
      </c>
      <c r="D33" s="28" t="s">
        <v>32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30">
        <f t="shared" si="5"/>
        <v>0</v>
      </c>
    </row>
    <row r="34" spans="2:17" ht="12.75" customHeight="1" x14ac:dyDescent="0.2">
      <c r="B34" s="49" t="s">
        <v>26</v>
      </c>
      <c r="C34" s="57" t="s">
        <v>65</v>
      </c>
      <c r="D34" s="58" t="s">
        <v>54</v>
      </c>
      <c r="E34" s="29">
        <f t="shared" ref="E34:P34" si="6">E35+E36</f>
        <v>0</v>
      </c>
      <c r="F34" s="29">
        <f t="shared" si="6"/>
        <v>0</v>
      </c>
      <c r="G34" s="29">
        <f t="shared" si="6"/>
        <v>0</v>
      </c>
      <c r="H34" s="29">
        <f t="shared" si="6"/>
        <v>0</v>
      </c>
      <c r="I34" s="29">
        <f t="shared" si="6"/>
        <v>0</v>
      </c>
      <c r="J34" s="29">
        <f t="shared" si="6"/>
        <v>0</v>
      </c>
      <c r="K34" s="29">
        <f t="shared" si="6"/>
        <v>0</v>
      </c>
      <c r="L34" s="29">
        <f t="shared" si="6"/>
        <v>0</v>
      </c>
      <c r="M34" s="29">
        <f t="shared" si="6"/>
        <v>0</v>
      </c>
      <c r="N34" s="29">
        <f t="shared" si="6"/>
        <v>0</v>
      </c>
      <c r="O34" s="29">
        <f t="shared" si="6"/>
        <v>0</v>
      </c>
      <c r="P34" s="29">
        <f t="shared" si="6"/>
        <v>0</v>
      </c>
      <c r="Q34" s="59">
        <f t="shared" si="5"/>
        <v>0</v>
      </c>
    </row>
    <row r="35" spans="2:17" ht="12.75" customHeight="1" x14ac:dyDescent="0.2">
      <c r="B35" s="47" t="s">
        <v>30</v>
      </c>
      <c r="C35" s="62" t="s">
        <v>66</v>
      </c>
      <c r="D35" s="58" t="s">
        <v>54</v>
      </c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30">
        <f t="shared" si="5"/>
        <v>0</v>
      </c>
    </row>
    <row r="36" spans="2:17" ht="12.75" customHeight="1" x14ac:dyDescent="0.2">
      <c r="B36" s="84" t="s">
        <v>31</v>
      </c>
      <c r="C36" s="85" t="s">
        <v>67</v>
      </c>
      <c r="D36" s="86" t="s">
        <v>54</v>
      </c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87">
        <f t="shared" si="5"/>
        <v>0</v>
      </c>
    </row>
    <row r="37" spans="2:17" ht="12.75" customHeight="1" x14ac:dyDescent="0.2">
      <c r="B37" s="188" t="s">
        <v>212</v>
      </c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90"/>
    </row>
    <row r="38" spans="2:17" ht="12.75" customHeight="1" x14ac:dyDescent="0.2">
      <c r="B38" s="183" t="s">
        <v>38</v>
      </c>
      <c r="C38" s="221" t="s">
        <v>160</v>
      </c>
      <c r="D38" s="185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187"/>
    </row>
    <row r="39" spans="2:17" ht="12.75" customHeight="1" x14ac:dyDescent="0.2">
      <c r="B39" s="47" t="s">
        <v>34</v>
      </c>
      <c r="C39" s="27" t="s">
        <v>120</v>
      </c>
      <c r="D39" s="28" t="s">
        <v>37</v>
      </c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20">
        <f t="shared" ref="Q39:Q47" si="7">SUM(E39:P39)</f>
        <v>0</v>
      </c>
    </row>
    <row r="40" spans="2:17" ht="12.75" customHeight="1" x14ac:dyDescent="0.2">
      <c r="B40" s="47" t="s">
        <v>35</v>
      </c>
      <c r="C40" s="27" t="s">
        <v>121</v>
      </c>
      <c r="D40" s="28" t="s">
        <v>37</v>
      </c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20">
        <f t="shared" si="7"/>
        <v>0</v>
      </c>
    </row>
    <row r="41" spans="2:17" ht="12.75" customHeight="1" x14ac:dyDescent="0.2">
      <c r="B41" s="47" t="s">
        <v>36</v>
      </c>
      <c r="C41" s="27" t="s">
        <v>122</v>
      </c>
      <c r="D41" s="28" t="s">
        <v>37</v>
      </c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20">
        <f t="shared" si="7"/>
        <v>0</v>
      </c>
    </row>
    <row r="42" spans="2:17" ht="12.75" customHeight="1" x14ac:dyDescent="0.2">
      <c r="B42" s="47" t="s">
        <v>26</v>
      </c>
      <c r="C42" s="27" t="s">
        <v>53</v>
      </c>
      <c r="D42" s="28" t="s">
        <v>32</v>
      </c>
      <c r="E42" s="29">
        <f t="shared" ref="E42:P42" si="8">E43+E44</f>
        <v>0</v>
      </c>
      <c r="F42" s="29">
        <f t="shared" si="8"/>
        <v>0</v>
      </c>
      <c r="G42" s="29">
        <f t="shared" si="8"/>
        <v>0</v>
      </c>
      <c r="H42" s="29">
        <f t="shared" si="8"/>
        <v>0</v>
      </c>
      <c r="I42" s="29">
        <f t="shared" si="8"/>
        <v>0</v>
      </c>
      <c r="J42" s="29">
        <f t="shared" si="8"/>
        <v>0</v>
      </c>
      <c r="K42" s="29">
        <f t="shared" si="8"/>
        <v>0</v>
      </c>
      <c r="L42" s="29">
        <f t="shared" si="8"/>
        <v>0</v>
      </c>
      <c r="M42" s="29">
        <f t="shared" si="8"/>
        <v>0</v>
      </c>
      <c r="N42" s="29">
        <f t="shared" si="8"/>
        <v>0</v>
      </c>
      <c r="O42" s="29">
        <f t="shared" si="8"/>
        <v>0</v>
      </c>
      <c r="P42" s="29">
        <f t="shared" si="8"/>
        <v>0</v>
      </c>
      <c r="Q42" s="30">
        <f t="shared" si="7"/>
        <v>0</v>
      </c>
    </row>
    <row r="43" spans="2:17" ht="12.75" customHeight="1" x14ac:dyDescent="0.2">
      <c r="B43" s="47" t="s">
        <v>30</v>
      </c>
      <c r="C43" s="31" t="s">
        <v>71</v>
      </c>
      <c r="D43" s="28" t="s">
        <v>32</v>
      </c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30">
        <f t="shared" si="7"/>
        <v>0</v>
      </c>
    </row>
    <row r="44" spans="2:17" ht="12.75" customHeight="1" x14ac:dyDescent="0.2">
      <c r="B44" s="47" t="s">
        <v>31</v>
      </c>
      <c r="C44" s="31" t="s">
        <v>72</v>
      </c>
      <c r="D44" s="28" t="s">
        <v>32</v>
      </c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30">
        <f t="shared" si="7"/>
        <v>0</v>
      </c>
    </row>
    <row r="45" spans="2:17" x14ac:dyDescent="0.2">
      <c r="B45" s="49" t="s">
        <v>157</v>
      </c>
      <c r="C45" s="57" t="s">
        <v>65</v>
      </c>
      <c r="D45" s="58" t="s">
        <v>54</v>
      </c>
      <c r="E45" s="29">
        <f t="shared" ref="E45:P45" si="9">E46+E47</f>
        <v>0</v>
      </c>
      <c r="F45" s="29">
        <f t="shared" si="9"/>
        <v>0</v>
      </c>
      <c r="G45" s="29">
        <f t="shared" si="9"/>
        <v>0</v>
      </c>
      <c r="H45" s="29">
        <f t="shared" si="9"/>
        <v>0</v>
      </c>
      <c r="I45" s="29">
        <f t="shared" si="9"/>
        <v>0</v>
      </c>
      <c r="J45" s="29">
        <f t="shared" si="9"/>
        <v>0</v>
      </c>
      <c r="K45" s="29">
        <f t="shared" si="9"/>
        <v>0</v>
      </c>
      <c r="L45" s="29">
        <f t="shared" si="9"/>
        <v>0</v>
      </c>
      <c r="M45" s="29">
        <f t="shared" si="9"/>
        <v>0</v>
      </c>
      <c r="N45" s="29">
        <f t="shared" si="9"/>
        <v>0</v>
      </c>
      <c r="O45" s="29">
        <f t="shared" si="9"/>
        <v>0</v>
      </c>
      <c r="P45" s="29">
        <f t="shared" si="9"/>
        <v>0</v>
      </c>
      <c r="Q45" s="59">
        <f t="shared" si="7"/>
        <v>0</v>
      </c>
    </row>
    <row r="46" spans="2:17" x14ac:dyDescent="0.2">
      <c r="B46" s="47" t="s">
        <v>161</v>
      </c>
      <c r="C46" s="62" t="s">
        <v>66</v>
      </c>
      <c r="D46" s="58" t="s">
        <v>54</v>
      </c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30">
        <f t="shared" si="7"/>
        <v>0</v>
      </c>
    </row>
    <row r="47" spans="2:17" ht="13.5" thickBot="1" x14ac:dyDescent="0.25">
      <c r="B47" s="48" t="s">
        <v>162</v>
      </c>
      <c r="C47" s="32" t="s">
        <v>67</v>
      </c>
      <c r="D47" s="33" t="s">
        <v>54</v>
      </c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34">
        <f t="shared" si="7"/>
        <v>0</v>
      </c>
    </row>
    <row r="48" spans="2:17" ht="13.5" thickTop="1" x14ac:dyDescent="0.2"/>
  </sheetData>
  <mergeCells count="7">
    <mergeCell ref="B12:Q12"/>
    <mergeCell ref="B7:Q7"/>
    <mergeCell ref="G9:I9"/>
    <mergeCell ref="B10:B11"/>
    <mergeCell ref="C10:C11"/>
    <mergeCell ref="D10:D11"/>
    <mergeCell ref="E10:Q10"/>
  </mergeCells>
  <printOptions horizontalCentered="1"/>
  <pageMargins left="0.28000000000000003" right="0.24" top="0.4" bottom="0.52" header="0.23" footer="0.24"/>
  <pageSetup paperSize="9" scale="71" orientation="landscape" r:id="rId1"/>
  <headerFooter alignWithMargins="0">
    <oddFooter>&amp;CСтрана &amp;P од &amp;N</oddFooter>
  </headerFooter>
  <ignoredErrors>
    <ignoredError sqref="B14 B18 B21 B25:B26 B30:B31 B34 B38 B42 B4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BF522-6D16-49F1-AE3C-A8F43F42DC1A}">
  <sheetPr>
    <pageSetUpPr fitToPage="1"/>
  </sheetPr>
  <dimension ref="A1:Q48"/>
  <sheetViews>
    <sheetView topLeftCell="A6" zoomScaleNormal="100" workbookViewId="0"/>
  </sheetViews>
  <sheetFormatPr defaultRowHeight="12.75" x14ac:dyDescent="0.2"/>
  <cols>
    <col min="1" max="1" width="3.7109375" style="14" customWidth="1"/>
    <col min="2" max="2" width="5.7109375" style="14" customWidth="1"/>
    <col min="3" max="3" width="34.85546875" style="14" customWidth="1"/>
    <col min="4" max="4" width="5.7109375" style="14" customWidth="1"/>
    <col min="5" max="16" width="6.5703125" style="14" customWidth="1"/>
    <col min="17" max="17" width="10.7109375" style="14" customWidth="1"/>
    <col min="18" max="16384" width="9.140625" style="14"/>
  </cols>
  <sheetData>
    <row r="1" spans="1:17" x14ac:dyDescent="0.2">
      <c r="A1" s="6" t="s">
        <v>40</v>
      </c>
      <c r="B1" s="7"/>
      <c r="C1" s="6"/>
      <c r="D1" s="10"/>
    </row>
    <row r="2" spans="1:17" x14ac:dyDescent="0.2">
      <c r="A2" s="6"/>
      <c r="B2" s="7"/>
      <c r="C2" s="6"/>
      <c r="D2" s="10"/>
    </row>
    <row r="3" spans="1:17" x14ac:dyDescent="0.2">
      <c r="A3" s="10"/>
      <c r="B3" s="8" t="str">
        <f>CONCATENATE(Poc.strana!A22," ",Poc.strana!C22)</f>
        <v xml:space="preserve">Назив енергетског субјекта: </v>
      </c>
      <c r="C3" s="10"/>
      <c r="D3" s="10"/>
    </row>
    <row r="4" spans="1:17" x14ac:dyDescent="0.2">
      <c r="A4" s="10"/>
      <c r="B4" s="8" t="str">
        <f>CONCATENATE(Poc.strana!A35," ",Poc.strana!C35)</f>
        <v xml:space="preserve">Датум обраде: </v>
      </c>
      <c r="C4" s="10"/>
      <c r="D4" s="10"/>
    </row>
    <row r="7" spans="1:17" x14ac:dyDescent="0.2">
      <c r="B7" s="520" t="str">
        <f>CONCATENATE("Табела ЕТ-3-7.2.2 ИСПОРУКА ЕЛЕКТРИЧНЕ ЕНЕРГИЈЕ - СНАБДЕВАЊЕ НА СЛОБОДНОМ ТРЖИШТУ - РЕАЛИЗАЦИЈА ЗА"," ",Poc.strana!C25,". ГОДИНУ")</f>
        <v>Табела ЕТ-3-7.2.2 ИСПОРУКА ЕЛЕКТРИЧНЕ ЕНЕРГИЈЕ - СНАБДЕВАЊЕ НА СЛОБОДНОМ ТРЖИШТУ - РЕАЛИЗАЦИЈА ЗА 2025. ГОДИНУ</v>
      </c>
      <c r="C7" s="520"/>
      <c r="D7" s="520"/>
      <c r="E7" s="520"/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</row>
    <row r="8" spans="1:17" ht="13.5" thickBot="1" x14ac:dyDescent="0.25"/>
    <row r="9" spans="1:17" ht="14.25" thickTop="1" thickBot="1" x14ac:dyDescent="0.25">
      <c r="B9" s="99"/>
      <c r="C9" s="83" t="s">
        <v>68</v>
      </c>
      <c r="D9" s="100"/>
      <c r="E9" s="194"/>
      <c r="F9" s="194"/>
      <c r="G9" s="468"/>
      <c r="H9" s="468"/>
      <c r="I9" s="468"/>
      <c r="J9" s="83"/>
      <c r="K9" s="83"/>
      <c r="L9" s="100"/>
      <c r="M9" s="83"/>
      <c r="N9" s="83"/>
      <c r="O9" s="83"/>
      <c r="P9" s="192"/>
      <c r="Q9" s="193"/>
    </row>
    <row r="10" spans="1:17" ht="16.5" customHeight="1" thickTop="1" x14ac:dyDescent="0.2">
      <c r="B10" s="521" t="s">
        <v>0</v>
      </c>
      <c r="C10" s="523" t="s">
        <v>159</v>
      </c>
      <c r="D10" s="523" t="s">
        <v>50</v>
      </c>
      <c r="E10" s="525" t="s">
        <v>51</v>
      </c>
      <c r="F10" s="525"/>
      <c r="G10" s="525"/>
      <c r="H10" s="525"/>
      <c r="I10" s="525"/>
      <c r="J10" s="525"/>
      <c r="K10" s="525"/>
      <c r="L10" s="525"/>
      <c r="M10" s="525"/>
      <c r="N10" s="525"/>
      <c r="O10" s="525"/>
      <c r="P10" s="525"/>
      <c r="Q10" s="526"/>
    </row>
    <row r="11" spans="1:17" ht="16.5" customHeight="1" x14ac:dyDescent="0.2">
      <c r="B11" s="522"/>
      <c r="C11" s="524"/>
      <c r="D11" s="524"/>
      <c r="E11" s="88" t="s">
        <v>14</v>
      </c>
      <c r="F11" s="88" t="s">
        <v>15</v>
      </c>
      <c r="G11" s="88" t="s">
        <v>16</v>
      </c>
      <c r="H11" s="88" t="s">
        <v>17</v>
      </c>
      <c r="I11" s="88" t="s">
        <v>18</v>
      </c>
      <c r="J11" s="88" t="s">
        <v>19</v>
      </c>
      <c r="K11" s="88" t="s">
        <v>20</v>
      </c>
      <c r="L11" s="88" t="s">
        <v>21</v>
      </c>
      <c r="M11" s="88" t="s">
        <v>22</v>
      </c>
      <c r="N11" s="88" t="s">
        <v>23</v>
      </c>
      <c r="O11" s="88" t="s">
        <v>24</v>
      </c>
      <c r="P11" s="88" t="s">
        <v>25</v>
      </c>
      <c r="Q11" s="89" t="s">
        <v>52</v>
      </c>
    </row>
    <row r="12" spans="1:17" ht="12.75" customHeight="1" x14ac:dyDescent="0.2">
      <c r="B12" s="517"/>
      <c r="C12" s="518"/>
      <c r="D12" s="518"/>
      <c r="E12" s="518"/>
      <c r="F12" s="518"/>
      <c r="G12" s="518"/>
      <c r="H12" s="518"/>
      <c r="I12" s="518"/>
      <c r="J12" s="518"/>
      <c r="K12" s="518"/>
      <c r="L12" s="518"/>
      <c r="M12" s="518"/>
      <c r="N12" s="518"/>
      <c r="O12" s="518"/>
      <c r="P12" s="518"/>
      <c r="Q12" s="519"/>
    </row>
    <row r="13" spans="1:17" ht="12.75" customHeight="1" x14ac:dyDescent="0.2">
      <c r="B13" s="181" t="s">
        <v>100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90"/>
    </row>
    <row r="14" spans="1:17" ht="12.75" customHeight="1" x14ac:dyDescent="0.2">
      <c r="B14" s="60" t="s">
        <v>38</v>
      </c>
      <c r="C14" s="221" t="s">
        <v>160</v>
      </c>
      <c r="D14" s="185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187"/>
    </row>
    <row r="15" spans="1:17" ht="12.75" customHeight="1" x14ac:dyDescent="0.2">
      <c r="B15" s="47" t="s">
        <v>34</v>
      </c>
      <c r="C15" s="27" t="s">
        <v>120</v>
      </c>
      <c r="D15" s="28" t="s">
        <v>37</v>
      </c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20">
        <f t="shared" ref="Q15:Q23" si="0">SUM(E15:P15)</f>
        <v>0</v>
      </c>
    </row>
    <row r="16" spans="1:17" ht="12.75" customHeight="1" x14ac:dyDescent="0.2">
      <c r="B16" s="47" t="s">
        <v>35</v>
      </c>
      <c r="C16" s="27" t="s">
        <v>121</v>
      </c>
      <c r="D16" s="28" t="s">
        <v>37</v>
      </c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20">
        <f t="shared" si="0"/>
        <v>0</v>
      </c>
    </row>
    <row r="17" spans="2:17" ht="12.75" customHeight="1" x14ac:dyDescent="0.2">
      <c r="B17" s="47" t="s">
        <v>36</v>
      </c>
      <c r="C17" s="27" t="s">
        <v>122</v>
      </c>
      <c r="D17" s="28" t="s">
        <v>37</v>
      </c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20">
        <f t="shared" si="0"/>
        <v>0</v>
      </c>
    </row>
    <row r="18" spans="2:17" ht="12.75" customHeight="1" x14ac:dyDescent="0.2">
      <c r="B18" s="47" t="s">
        <v>26</v>
      </c>
      <c r="C18" s="27" t="s">
        <v>53</v>
      </c>
      <c r="D18" s="28" t="s">
        <v>32</v>
      </c>
      <c r="E18" s="29">
        <f t="shared" ref="E18:P18" si="1">E19+E20</f>
        <v>0</v>
      </c>
      <c r="F18" s="29">
        <f t="shared" si="1"/>
        <v>0</v>
      </c>
      <c r="G18" s="29">
        <f t="shared" si="1"/>
        <v>0</v>
      </c>
      <c r="H18" s="29">
        <f t="shared" si="1"/>
        <v>0</v>
      </c>
      <c r="I18" s="29">
        <f t="shared" si="1"/>
        <v>0</v>
      </c>
      <c r="J18" s="29">
        <f t="shared" si="1"/>
        <v>0</v>
      </c>
      <c r="K18" s="29">
        <f t="shared" si="1"/>
        <v>0</v>
      </c>
      <c r="L18" s="29">
        <f t="shared" si="1"/>
        <v>0</v>
      </c>
      <c r="M18" s="29">
        <f t="shared" si="1"/>
        <v>0</v>
      </c>
      <c r="N18" s="29">
        <f t="shared" si="1"/>
        <v>0</v>
      </c>
      <c r="O18" s="29">
        <f t="shared" si="1"/>
        <v>0</v>
      </c>
      <c r="P18" s="29">
        <f t="shared" si="1"/>
        <v>0</v>
      </c>
      <c r="Q18" s="30">
        <f t="shared" si="0"/>
        <v>0</v>
      </c>
    </row>
    <row r="19" spans="2:17" ht="12.75" customHeight="1" x14ac:dyDescent="0.2">
      <c r="B19" s="47" t="s">
        <v>30</v>
      </c>
      <c r="C19" s="31" t="s">
        <v>71</v>
      </c>
      <c r="D19" s="28" t="s">
        <v>32</v>
      </c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30">
        <f t="shared" si="0"/>
        <v>0</v>
      </c>
    </row>
    <row r="20" spans="2:17" ht="12.75" customHeight="1" x14ac:dyDescent="0.2">
      <c r="B20" s="47" t="s">
        <v>31</v>
      </c>
      <c r="C20" s="31" t="s">
        <v>72</v>
      </c>
      <c r="D20" s="28" t="s">
        <v>32</v>
      </c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30">
        <f t="shared" si="0"/>
        <v>0</v>
      </c>
    </row>
    <row r="21" spans="2:17" ht="12.75" customHeight="1" x14ac:dyDescent="0.2">
      <c r="B21" s="49" t="s">
        <v>157</v>
      </c>
      <c r="C21" s="57" t="s">
        <v>65</v>
      </c>
      <c r="D21" s="58" t="s">
        <v>54</v>
      </c>
      <c r="E21" s="29">
        <f t="shared" ref="E21:P21" si="2">E22+E23</f>
        <v>0</v>
      </c>
      <c r="F21" s="29">
        <f t="shared" si="2"/>
        <v>0</v>
      </c>
      <c r="G21" s="29">
        <f t="shared" si="2"/>
        <v>0</v>
      </c>
      <c r="H21" s="29">
        <f t="shared" si="2"/>
        <v>0</v>
      </c>
      <c r="I21" s="29">
        <f t="shared" si="2"/>
        <v>0</v>
      </c>
      <c r="J21" s="29">
        <f t="shared" si="2"/>
        <v>0</v>
      </c>
      <c r="K21" s="29">
        <f t="shared" si="2"/>
        <v>0</v>
      </c>
      <c r="L21" s="29">
        <f t="shared" si="2"/>
        <v>0</v>
      </c>
      <c r="M21" s="29">
        <f t="shared" si="2"/>
        <v>0</v>
      </c>
      <c r="N21" s="29">
        <f t="shared" si="2"/>
        <v>0</v>
      </c>
      <c r="O21" s="29">
        <f t="shared" si="2"/>
        <v>0</v>
      </c>
      <c r="P21" s="29">
        <f t="shared" si="2"/>
        <v>0</v>
      </c>
      <c r="Q21" s="59">
        <f t="shared" si="0"/>
        <v>0</v>
      </c>
    </row>
    <row r="22" spans="2:17" ht="12.75" customHeight="1" x14ac:dyDescent="0.2">
      <c r="B22" s="47" t="s">
        <v>161</v>
      </c>
      <c r="C22" s="62" t="s">
        <v>66</v>
      </c>
      <c r="D22" s="58" t="s">
        <v>54</v>
      </c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30">
        <f t="shared" si="0"/>
        <v>0</v>
      </c>
    </row>
    <row r="23" spans="2:17" ht="12.75" customHeight="1" x14ac:dyDescent="0.2">
      <c r="B23" s="84" t="s">
        <v>162</v>
      </c>
      <c r="C23" s="85" t="s">
        <v>67</v>
      </c>
      <c r="D23" s="86" t="s">
        <v>54</v>
      </c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87">
        <f t="shared" si="0"/>
        <v>0</v>
      </c>
    </row>
    <row r="24" spans="2:17" ht="12.75" customHeight="1" x14ac:dyDescent="0.2">
      <c r="B24" s="188" t="s">
        <v>101</v>
      </c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90"/>
    </row>
    <row r="25" spans="2:17" ht="12.75" customHeight="1" x14ac:dyDescent="0.2">
      <c r="B25" s="60" t="s">
        <v>38</v>
      </c>
      <c r="C25" s="221" t="s">
        <v>160</v>
      </c>
      <c r="D25" s="185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187"/>
    </row>
    <row r="26" spans="2:17" ht="12.75" customHeight="1" x14ac:dyDescent="0.2">
      <c r="B26" s="183" t="s">
        <v>33</v>
      </c>
      <c r="C26" s="184" t="s">
        <v>53</v>
      </c>
      <c r="D26" s="185" t="s">
        <v>32</v>
      </c>
      <c r="E26" s="186">
        <f t="shared" ref="E26:P26" si="3">E27+E28</f>
        <v>0</v>
      </c>
      <c r="F26" s="186">
        <f t="shared" si="3"/>
        <v>0</v>
      </c>
      <c r="G26" s="186">
        <f t="shared" si="3"/>
        <v>0</v>
      </c>
      <c r="H26" s="186">
        <f t="shared" si="3"/>
        <v>0</v>
      </c>
      <c r="I26" s="186">
        <f t="shared" si="3"/>
        <v>0</v>
      </c>
      <c r="J26" s="186">
        <f t="shared" si="3"/>
        <v>0</v>
      </c>
      <c r="K26" s="186">
        <f t="shared" si="3"/>
        <v>0</v>
      </c>
      <c r="L26" s="186">
        <f t="shared" si="3"/>
        <v>0</v>
      </c>
      <c r="M26" s="186">
        <f t="shared" si="3"/>
        <v>0</v>
      </c>
      <c r="N26" s="186">
        <f t="shared" si="3"/>
        <v>0</v>
      </c>
      <c r="O26" s="186">
        <f t="shared" si="3"/>
        <v>0</v>
      </c>
      <c r="P26" s="186">
        <f t="shared" si="3"/>
        <v>0</v>
      </c>
      <c r="Q26" s="187">
        <f>SUM(E26:P26)</f>
        <v>0</v>
      </c>
    </row>
    <row r="27" spans="2:17" ht="12.75" customHeight="1" x14ac:dyDescent="0.2">
      <c r="B27" s="47" t="s">
        <v>34</v>
      </c>
      <c r="C27" s="31" t="s">
        <v>71</v>
      </c>
      <c r="D27" s="28" t="s">
        <v>32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30">
        <f>SUM(E27:P27)</f>
        <v>0</v>
      </c>
    </row>
    <row r="28" spans="2:17" ht="12.75" customHeight="1" x14ac:dyDescent="0.2">
      <c r="B28" s="84" t="s">
        <v>35</v>
      </c>
      <c r="C28" s="182" t="s">
        <v>72</v>
      </c>
      <c r="D28" s="86" t="s">
        <v>32</v>
      </c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87">
        <f>SUM(E28:P28)</f>
        <v>0</v>
      </c>
    </row>
    <row r="29" spans="2:17" ht="12.75" customHeight="1" x14ac:dyDescent="0.2">
      <c r="B29" s="188" t="s">
        <v>102</v>
      </c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90"/>
    </row>
    <row r="30" spans="2:17" ht="12.75" customHeight="1" x14ac:dyDescent="0.2">
      <c r="B30" s="60" t="s">
        <v>38</v>
      </c>
      <c r="C30" s="221" t="s">
        <v>160</v>
      </c>
      <c r="D30" s="185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187"/>
    </row>
    <row r="31" spans="2:17" ht="12.75" customHeight="1" x14ac:dyDescent="0.2">
      <c r="B31" s="183" t="s">
        <v>33</v>
      </c>
      <c r="C31" s="184" t="s">
        <v>53</v>
      </c>
      <c r="D31" s="185" t="s">
        <v>32</v>
      </c>
      <c r="E31" s="186">
        <f t="shared" ref="E31:P31" si="4">E32+E33</f>
        <v>0</v>
      </c>
      <c r="F31" s="186">
        <f t="shared" si="4"/>
        <v>0</v>
      </c>
      <c r="G31" s="186">
        <f t="shared" si="4"/>
        <v>0</v>
      </c>
      <c r="H31" s="186">
        <f t="shared" si="4"/>
        <v>0</v>
      </c>
      <c r="I31" s="186">
        <f t="shared" si="4"/>
        <v>0</v>
      </c>
      <c r="J31" s="186">
        <f t="shared" si="4"/>
        <v>0</v>
      </c>
      <c r="K31" s="186">
        <f t="shared" si="4"/>
        <v>0</v>
      </c>
      <c r="L31" s="186">
        <f t="shared" si="4"/>
        <v>0</v>
      </c>
      <c r="M31" s="186">
        <f t="shared" si="4"/>
        <v>0</v>
      </c>
      <c r="N31" s="186">
        <f t="shared" si="4"/>
        <v>0</v>
      </c>
      <c r="O31" s="186">
        <f t="shared" si="4"/>
        <v>0</v>
      </c>
      <c r="P31" s="186">
        <f t="shared" si="4"/>
        <v>0</v>
      </c>
      <c r="Q31" s="187">
        <f t="shared" ref="Q31:Q36" si="5">SUM(E31:P31)</f>
        <v>0</v>
      </c>
    </row>
    <row r="32" spans="2:17" ht="12.75" customHeight="1" x14ac:dyDescent="0.2">
      <c r="B32" s="47" t="s">
        <v>34</v>
      </c>
      <c r="C32" s="31" t="s">
        <v>71</v>
      </c>
      <c r="D32" s="28" t="s">
        <v>32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30">
        <f t="shared" si="5"/>
        <v>0</v>
      </c>
    </row>
    <row r="33" spans="2:17" ht="12.75" customHeight="1" x14ac:dyDescent="0.2">
      <c r="B33" s="47" t="s">
        <v>35</v>
      </c>
      <c r="C33" s="31" t="s">
        <v>72</v>
      </c>
      <c r="D33" s="28" t="s">
        <v>32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30">
        <f t="shared" si="5"/>
        <v>0</v>
      </c>
    </row>
    <row r="34" spans="2:17" ht="12.75" customHeight="1" x14ac:dyDescent="0.2">
      <c r="B34" s="49" t="s">
        <v>26</v>
      </c>
      <c r="C34" s="57" t="s">
        <v>65</v>
      </c>
      <c r="D34" s="58" t="s">
        <v>54</v>
      </c>
      <c r="E34" s="29">
        <f t="shared" ref="E34:P34" si="6">E35+E36</f>
        <v>0</v>
      </c>
      <c r="F34" s="29">
        <f t="shared" si="6"/>
        <v>0</v>
      </c>
      <c r="G34" s="29">
        <f t="shared" si="6"/>
        <v>0</v>
      </c>
      <c r="H34" s="29">
        <f t="shared" si="6"/>
        <v>0</v>
      </c>
      <c r="I34" s="29">
        <f t="shared" si="6"/>
        <v>0</v>
      </c>
      <c r="J34" s="29">
        <f t="shared" si="6"/>
        <v>0</v>
      </c>
      <c r="K34" s="29">
        <f t="shared" si="6"/>
        <v>0</v>
      </c>
      <c r="L34" s="29">
        <f t="shared" si="6"/>
        <v>0</v>
      </c>
      <c r="M34" s="29">
        <f t="shared" si="6"/>
        <v>0</v>
      </c>
      <c r="N34" s="29">
        <f t="shared" si="6"/>
        <v>0</v>
      </c>
      <c r="O34" s="29">
        <f t="shared" si="6"/>
        <v>0</v>
      </c>
      <c r="P34" s="29">
        <f t="shared" si="6"/>
        <v>0</v>
      </c>
      <c r="Q34" s="59">
        <f t="shared" si="5"/>
        <v>0</v>
      </c>
    </row>
    <row r="35" spans="2:17" ht="12.75" customHeight="1" x14ac:dyDescent="0.2">
      <c r="B35" s="47" t="s">
        <v>30</v>
      </c>
      <c r="C35" s="62" t="s">
        <v>66</v>
      </c>
      <c r="D35" s="58" t="s">
        <v>54</v>
      </c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30">
        <f t="shared" si="5"/>
        <v>0</v>
      </c>
    </row>
    <row r="36" spans="2:17" ht="12.75" customHeight="1" x14ac:dyDescent="0.2">
      <c r="B36" s="84" t="s">
        <v>31</v>
      </c>
      <c r="C36" s="85" t="s">
        <v>67</v>
      </c>
      <c r="D36" s="86" t="s">
        <v>54</v>
      </c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87">
        <f t="shared" si="5"/>
        <v>0</v>
      </c>
    </row>
    <row r="37" spans="2:17" ht="12.75" customHeight="1" x14ac:dyDescent="0.2">
      <c r="B37" s="188" t="s">
        <v>212</v>
      </c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90"/>
    </row>
    <row r="38" spans="2:17" ht="12.75" customHeight="1" x14ac:dyDescent="0.2">
      <c r="B38" s="183" t="s">
        <v>38</v>
      </c>
      <c r="C38" s="221" t="s">
        <v>160</v>
      </c>
      <c r="D38" s="185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187"/>
    </row>
    <row r="39" spans="2:17" ht="12.75" customHeight="1" x14ac:dyDescent="0.2">
      <c r="B39" s="47" t="s">
        <v>34</v>
      </c>
      <c r="C39" s="27" t="s">
        <v>120</v>
      </c>
      <c r="D39" s="28" t="s">
        <v>37</v>
      </c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20">
        <f t="shared" ref="Q39:Q47" si="7">SUM(E39:P39)</f>
        <v>0</v>
      </c>
    </row>
    <row r="40" spans="2:17" ht="12.75" customHeight="1" x14ac:dyDescent="0.2">
      <c r="B40" s="47" t="s">
        <v>35</v>
      </c>
      <c r="C40" s="27" t="s">
        <v>121</v>
      </c>
      <c r="D40" s="28" t="s">
        <v>37</v>
      </c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20">
        <f t="shared" si="7"/>
        <v>0</v>
      </c>
    </row>
    <row r="41" spans="2:17" ht="12.75" customHeight="1" x14ac:dyDescent="0.2">
      <c r="B41" s="47" t="s">
        <v>36</v>
      </c>
      <c r="C41" s="27" t="s">
        <v>122</v>
      </c>
      <c r="D41" s="28" t="s">
        <v>37</v>
      </c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20">
        <f t="shared" si="7"/>
        <v>0</v>
      </c>
    </row>
    <row r="42" spans="2:17" ht="12.75" customHeight="1" x14ac:dyDescent="0.2">
      <c r="B42" s="47" t="s">
        <v>26</v>
      </c>
      <c r="C42" s="27" t="s">
        <v>53</v>
      </c>
      <c r="D42" s="28" t="s">
        <v>32</v>
      </c>
      <c r="E42" s="29">
        <f t="shared" ref="E42:P42" si="8">E43+E44</f>
        <v>0</v>
      </c>
      <c r="F42" s="29">
        <f t="shared" si="8"/>
        <v>0</v>
      </c>
      <c r="G42" s="29">
        <f t="shared" si="8"/>
        <v>0</v>
      </c>
      <c r="H42" s="29">
        <f t="shared" si="8"/>
        <v>0</v>
      </c>
      <c r="I42" s="29">
        <f t="shared" si="8"/>
        <v>0</v>
      </c>
      <c r="J42" s="29">
        <f t="shared" si="8"/>
        <v>0</v>
      </c>
      <c r="K42" s="29">
        <f t="shared" si="8"/>
        <v>0</v>
      </c>
      <c r="L42" s="29">
        <f t="shared" si="8"/>
        <v>0</v>
      </c>
      <c r="M42" s="29">
        <f t="shared" si="8"/>
        <v>0</v>
      </c>
      <c r="N42" s="29">
        <f t="shared" si="8"/>
        <v>0</v>
      </c>
      <c r="O42" s="29">
        <f t="shared" si="8"/>
        <v>0</v>
      </c>
      <c r="P42" s="29">
        <f t="shared" si="8"/>
        <v>0</v>
      </c>
      <c r="Q42" s="30">
        <f t="shared" si="7"/>
        <v>0</v>
      </c>
    </row>
    <row r="43" spans="2:17" ht="12.75" customHeight="1" x14ac:dyDescent="0.2">
      <c r="B43" s="47" t="s">
        <v>30</v>
      </c>
      <c r="C43" s="31" t="s">
        <v>71</v>
      </c>
      <c r="D43" s="28" t="s">
        <v>32</v>
      </c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30">
        <f t="shared" si="7"/>
        <v>0</v>
      </c>
    </row>
    <row r="44" spans="2:17" ht="12.75" customHeight="1" x14ac:dyDescent="0.2">
      <c r="B44" s="47" t="s">
        <v>31</v>
      </c>
      <c r="C44" s="31" t="s">
        <v>72</v>
      </c>
      <c r="D44" s="28" t="s">
        <v>32</v>
      </c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30">
        <f t="shared" si="7"/>
        <v>0</v>
      </c>
    </row>
    <row r="45" spans="2:17" x14ac:dyDescent="0.2">
      <c r="B45" s="49" t="s">
        <v>157</v>
      </c>
      <c r="C45" s="57" t="s">
        <v>65</v>
      </c>
      <c r="D45" s="58" t="s">
        <v>54</v>
      </c>
      <c r="E45" s="29">
        <f t="shared" ref="E45:P45" si="9">E46+E47</f>
        <v>0</v>
      </c>
      <c r="F45" s="29">
        <f t="shared" si="9"/>
        <v>0</v>
      </c>
      <c r="G45" s="29">
        <f t="shared" si="9"/>
        <v>0</v>
      </c>
      <c r="H45" s="29">
        <f t="shared" si="9"/>
        <v>0</v>
      </c>
      <c r="I45" s="29">
        <f t="shared" si="9"/>
        <v>0</v>
      </c>
      <c r="J45" s="29">
        <f t="shared" si="9"/>
        <v>0</v>
      </c>
      <c r="K45" s="29">
        <f t="shared" si="9"/>
        <v>0</v>
      </c>
      <c r="L45" s="29">
        <f t="shared" si="9"/>
        <v>0</v>
      </c>
      <c r="M45" s="29">
        <f t="shared" si="9"/>
        <v>0</v>
      </c>
      <c r="N45" s="29">
        <f t="shared" si="9"/>
        <v>0</v>
      </c>
      <c r="O45" s="29">
        <f t="shared" si="9"/>
        <v>0</v>
      </c>
      <c r="P45" s="29">
        <f t="shared" si="9"/>
        <v>0</v>
      </c>
      <c r="Q45" s="59">
        <f t="shared" si="7"/>
        <v>0</v>
      </c>
    </row>
    <row r="46" spans="2:17" x14ac:dyDescent="0.2">
      <c r="B46" s="47" t="s">
        <v>161</v>
      </c>
      <c r="C46" s="62" t="s">
        <v>66</v>
      </c>
      <c r="D46" s="58" t="s">
        <v>54</v>
      </c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30">
        <f t="shared" si="7"/>
        <v>0</v>
      </c>
    </row>
    <row r="47" spans="2:17" ht="13.5" thickBot="1" x14ac:dyDescent="0.25">
      <c r="B47" s="48" t="s">
        <v>162</v>
      </c>
      <c r="C47" s="32" t="s">
        <v>67</v>
      </c>
      <c r="D47" s="33" t="s">
        <v>54</v>
      </c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34">
        <f t="shared" si="7"/>
        <v>0</v>
      </c>
    </row>
    <row r="48" spans="2:17" ht="13.5" thickTop="1" x14ac:dyDescent="0.2"/>
  </sheetData>
  <mergeCells count="7">
    <mergeCell ref="B12:Q12"/>
    <mergeCell ref="B7:Q7"/>
    <mergeCell ref="G9:I9"/>
    <mergeCell ref="B10:B11"/>
    <mergeCell ref="C10:C11"/>
    <mergeCell ref="D10:D11"/>
    <mergeCell ref="E10:Q10"/>
  </mergeCells>
  <printOptions horizontalCentered="1"/>
  <pageMargins left="0.28000000000000003" right="0.24" top="0.4" bottom="0.52" header="0.23" footer="0.24"/>
  <pageSetup paperSize="9" scale="71" orientation="landscape" r:id="rId1"/>
  <headerFooter alignWithMargins="0">
    <oddFooter>&amp;CСтрана &amp;P од &amp;N</oddFooter>
  </headerFooter>
  <ignoredErrors>
    <ignoredError sqref="B14 B18 B21 B25:B26 B30:B31 B34 B38 B42 B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12</vt:i4>
      </vt:variant>
    </vt:vector>
  </HeadingPairs>
  <TitlesOfParts>
    <vt:vector size="23" baseType="lpstr">
      <vt:lpstr>Poc.strana</vt:lpstr>
      <vt:lpstr>Sadrzaj_Dinamika</vt:lpstr>
      <vt:lpstr>SatOpt2</vt:lpstr>
      <vt:lpstr>SatOpt2saKiM</vt:lpstr>
      <vt:lpstr>Bil_Ostv</vt:lpstr>
      <vt:lpstr>Proizvodnja</vt:lpstr>
      <vt:lpstr>Isporuka_Ostv</vt:lpstr>
      <vt:lpstr>Isporuka_Ostv_RezSnabd</vt:lpstr>
      <vt:lpstr>Isporuka_Ostv_SlobSnabd</vt:lpstr>
      <vt:lpstr>Isporuka-Ostvareno-Snabdevaci</vt:lpstr>
      <vt:lpstr>Isporuka_po_ZDS</vt:lpstr>
      <vt:lpstr>Bil_Ostv!Print_Area</vt:lpstr>
      <vt:lpstr>Isporuka_Ostv!Print_Area</vt:lpstr>
      <vt:lpstr>Isporuka_Ostv_RezSnabd!Print_Area</vt:lpstr>
      <vt:lpstr>Isporuka_Ostv_SlobSnabd!Print_Area</vt:lpstr>
      <vt:lpstr>'Isporuka-Ostvareno-Snabdevaci'!Print_Area</vt:lpstr>
      <vt:lpstr>Poc.strana!Print_Area</vt:lpstr>
      <vt:lpstr>Proizvodnja!Print_Area</vt:lpstr>
      <vt:lpstr>Sadrzaj_Dinamika!Print_Area</vt:lpstr>
      <vt:lpstr>SatOpt2!Print_Area</vt:lpstr>
      <vt:lpstr>SatOpt2saKiM!Print_Area</vt:lpstr>
      <vt:lpstr>Proizvodnja!Print_Titles</vt:lpstr>
      <vt:lpstr>Sadrzaj_Dinamika!Print_Titles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Brkic</dc:creator>
  <cp:lastModifiedBy>Aca Vuckovic</cp:lastModifiedBy>
  <cp:lastPrinted>2014-05-25T22:26:15Z</cp:lastPrinted>
  <dcterms:created xsi:type="dcterms:W3CDTF">2006-07-05T09:57:32Z</dcterms:created>
  <dcterms:modified xsi:type="dcterms:W3CDTF">2026-02-20T12:14:24Z</dcterms:modified>
</cp:coreProperties>
</file>